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7.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8.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9.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10.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drawings/drawing11.xml" ContentType="application/vnd.openxmlformats-officedocument.drawing+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475" tabRatio="819" firstSheet="2" activeTab="10"/>
  </bookViews>
  <sheets>
    <sheet name="Guía" sheetId="9" r:id="rId1"/>
    <sheet name="Perfil" sheetId="18" r:id="rId2"/>
    <sheet name="Glosario" sheetId="17" r:id="rId3"/>
    <sheet name="1. General" sheetId="5" r:id="rId4"/>
    <sheet name="2. Mercado" sheetId="6" r:id="rId5"/>
    <sheet name="3. Desarrollo" sheetId="10" r:id="rId6"/>
    <sheet name="4. Integracion" sheetId="11" r:id="rId7"/>
    <sheet name="5. Experimentacion" sheetId="15" r:id="rId8"/>
    <sheet name="6. Seguridad" sheetId="13" r:id="rId9"/>
    <sheet name="7. Produccion" sheetId="14" r:id="rId10"/>
    <sheet name="RESULTADOS" sheetId="7" r:id="rId11"/>
  </sheets>
  <definedNames>
    <definedName name="_xlnm.Print_Area" localSheetId="0">Guía!$A$1:$J$17</definedName>
    <definedName name="_xlnm.Print_Area" localSheetId="10">RESULTADOS!$C$5:$W$109</definedName>
    <definedName name="bench" localSheetId="2">Glosario!$E$6</definedName>
    <definedName name="Bench">#REF!</definedName>
    <definedName name="city">Perfil!#REF!</definedName>
    <definedName name="companyname">Perfil!$C$6</definedName>
    <definedName name="configuration">Glosario!#REF!</definedName>
    <definedName name="contactname">Perfil!#REF!</definedName>
    <definedName name="definition">Glosario!$J$6</definedName>
    <definedName name="designtocost">Glosario!#REF!</definedName>
    <definedName name="developmentcomments">'3. Desarrollo'!#REF!</definedName>
    <definedName name="email">Perfil!$C$12</definedName>
    <definedName name="engineeringscale" localSheetId="2">Glosario!$E$7</definedName>
    <definedName name="EngineeringScale">#REF!</definedName>
    <definedName name="equipmentconcept" localSheetId="2">Glosario!$E$8</definedName>
    <definedName name="EquipmentConcept">#REF!</definedName>
    <definedName name="formalrisk">Glosario!#REF!</definedName>
    <definedName name="FormalRiskManagement" localSheetId="2">#REF!</definedName>
    <definedName name="FormalRiskManagement">#REF!</definedName>
    <definedName name="FormalSysReq" localSheetId="2">#REF!</definedName>
    <definedName name="FormalSysReq">#REF!</definedName>
    <definedName name="formalsystems">Glosario!$E$10</definedName>
    <definedName name="formfit">Glosario!$E$9</definedName>
    <definedName name="FormFitFunction" localSheetId="2">#REF!</definedName>
    <definedName name="FormFitFunction">#REF!</definedName>
    <definedName name="freedomtooperate" localSheetId="2">Glosario!#REF!</definedName>
    <definedName name="FreedomToOperate">#REF!</definedName>
    <definedName name="generalcomments">'1. General'!#REF!</definedName>
    <definedName name="highfidelityproto">Glosario!#REF!</definedName>
    <definedName name="HighFidelityPrototype" localSheetId="2">#REF!</definedName>
    <definedName name="HighFidelityPrototype">#REF!</definedName>
    <definedName name="integrationcomments">'4. Integracion'!#REF!</definedName>
    <definedName name="laboratoryscale">Glosario!$E$11</definedName>
    <definedName name="LabScaleTest" localSheetId="2">#REF!</definedName>
    <definedName name="LabScaleTest">#REF!</definedName>
    <definedName name="lowrateinitial">Glosario!#REF!</definedName>
    <definedName name="LowRateInitialProduction" localSheetId="2">#REF!</definedName>
    <definedName name="LowRateInitialProduction">#REF!</definedName>
    <definedName name="manucomments">'7. Produccion'!#REF!</definedName>
    <definedName name="marketcomments">'2. Mercado'!#REF!</definedName>
    <definedName name="marketopp" localSheetId="2">Glosario!$E$12</definedName>
    <definedName name="MarketOpp">#REF!</definedName>
    <definedName name="operatinglim">Glosario!$E$13</definedName>
    <definedName name="OperatingLimits" localSheetId="2">#REF!</definedName>
    <definedName name="OperatingLimits">#REF!</definedName>
    <definedName name="operationalreadiness">Glosario!$E$14</definedName>
    <definedName name="OperationalReadinessReview" localSheetId="2">#REF!</definedName>
    <definedName name="OperationalReadinessReview">#REF!</definedName>
    <definedName name="outputdevices" localSheetId="2">Glosario!#REF!</definedName>
    <definedName name="OutputDevices">#REF!</definedName>
    <definedName name="patentclaims" localSheetId="2">Glosario!$E$15</definedName>
    <definedName name="PatentClaims">#REF!</definedName>
    <definedName name="patentcoop">Glosario!#REF!</definedName>
    <definedName name="PatentCooperationTreaty" localSheetId="2">#REF!</definedName>
    <definedName name="PatentCooperationTreaty">#REF!</definedName>
    <definedName name="phone">Perfil!$C$10</definedName>
    <definedName name="PI">Glosario!$E$6</definedName>
    <definedName name="ProcessCocept" localSheetId="2">#REF!</definedName>
    <definedName name="ProcessCocept">#REF!</definedName>
    <definedName name="processconcept">Glosario!#REF!</definedName>
    <definedName name="processtooling" localSheetId="2">Glosario!#REF!</definedName>
    <definedName name="ProcessTooling">#REF!</definedName>
    <definedName name="productdoc">Glosario!#REF!</definedName>
    <definedName name="ProductDocumentation" localSheetId="2">#REF!</definedName>
    <definedName name="ProductDocumentation">#REF!</definedName>
    <definedName name="programprotection">Glosario!$E$17</definedName>
    <definedName name="ProgramProtectionPlan" localSheetId="2">#REF!</definedName>
    <definedName name="ProgramProtectionPlan">#REF!</definedName>
    <definedName name="proofofconcept" localSheetId="2">Glosario!$E$16</definedName>
    <definedName name="ProofofConcept">#REF!</definedName>
    <definedName name="ques12">'1. General'!$E$6</definedName>
    <definedName name="ques13">'1. General'!$E$7</definedName>
    <definedName name="ques14">'1. General'!$E$8</definedName>
    <definedName name="relevantenviro">Glosario!$E$18</definedName>
    <definedName name="RelevantEnvironmentTesting" localSheetId="2">#REF!</definedName>
    <definedName name="RelevantEnvironmentTesting">#REF!</definedName>
    <definedName name="RiskManagementProgram" localSheetId="2">#REF!</definedName>
    <definedName name="RiskManagementProgram">#REF!</definedName>
    <definedName name="riskmgmt">Glosario!#REF!</definedName>
    <definedName name="safetycomments">'6. Seguridad'!#REF!</definedName>
    <definedName name="scalableproto">Glosario!$E$19</definedName>
    <definedName name="ScalablePrototypes" localSheetId="2">#REF!</definedName>
    <definedName name="ScalablePrototypes">#REF!</definedName>
    <definedName name="simulatedenviro">Glosario!$E$20</definedName>
    <definedName name="SimulatedEnvironment" localSheetId="2">#REF!</definedName>
    <definedName name="SimulatedEnvironment">#REF!</definedName>
    <definedName name="state">Perfil!#REF!</definedName>
    <definedName name="streetaddress">Perfil!$C$8</definedName>
    <definedName name="systems" localSheetId="2">Glosario!#REF!</definedName>
    <definedName name="Systems">#REF!</definedName>
    <definedName name="systemsreq">Glosario!#REF!</definedName>
    <definedName name="SystemsRequirementsDocument" localSheetId="2">#REF!</definedName>
    <definedName name="SystemsRequirementsDocument">#REF!</definedName>
    <definedName name="Systes" localSheetId="2">#REF!</definedName>
    <definedName name="Systes">#REF!</definedName>
    <definedName name="techdescrip">Perfil!$C$14</definedName>
    <definedName name="TechnologySystemSpec" localSheetId="2">#REF!</definedName>
    <definedName name="TechnologySystemSpec">#REF!</definedName>
    <definedName name="techsysspec">Glosario!$E$21</definedName>
    <definedName name="testingcomments">'5. Experimentacion'!#REF!</definedName>
    <definedName name="TestPartner" localSheetId="2">#REF!</definedName>
    <definedName name="TestPartner">#REF!</definedName>
    <definedName name="testptr">Glosario!$E$22</definedName>
    <definedName name="valueprop">Glosario!$E$23</definedName>
    <definedName name="ValueProposition" localSheetId="2">#REF!</definedName>
    <definedName name="ValueProposition">#REF!</definedName>
    <definedName name="VerificationValidationAccrediation" localSheetId="2">#REF!</definedName>
    <definedName name="VerificationValidationAccrediation">#REF!</definedName>
    <definedName name="VVA">Glosario!#REF!</definedName>
    <definedName name="zip">Perfil!#REF!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7" l="1"/>
  <c r="H43" i="7"/>
  <c r="F43" i="7"/>
  <c r="H39" i="7"/>
  <c r="F39" i="7"/>
  <c r="F37" i="7"/>
  <c r="H37" i="7"/>
  <c r="H35" i="7"/>
  <c r="F35" i="7"/>
  <c r="F33" i="7"/>
  <c r="H33" i="7"/>
  <c r="H31" i="7"/>
  <c r="F31" i="7"/>
  <c r="J17" i="7" l="1"/>
  <c r="J15" i="7"/>
  <c r="J13" i="7"/>
  <c r="J10" i="7"/>
  <c r="J8" i="7"/>
  <c r="K8" i="11" l="1"/>
  <c r="I69" i="7" s="1"/>
  <c r="Q90" i="7" s="1"/>
  <c r="K7" i="11"/>
  <c r="I68" i="7" s="1"/>
  <c r="M98" i="7" s="1"/>
  <c r="Z8" i="7" l="1"/>
  <c r="Z13" i="7"/>
  <c r="Z15" i="7"/>
  <c r="Z17" i="7"/>
  <c r="Z10" i="7"/>
  <c r="F29" i="7"/>
  <c r="H41" i="7"/>
  <c r="F41" i="7"/>
  <c r="H29" i="7"/>
  <c r="F27" i="7"/>
  <c r="F47" i="7"/>
  <c r="H47" i="7"/>
  <c r="H59" i="7"/>
  <c r="F59" i="7"/>
  <c r="H57" i="7"/>
  <c r="F57" i="7"/>
  <c r="H55" i="7"/>
  <c r="F55" i="7"/>
  <c r="H53" i="7"/>
  <c r="F53" i="7"/>
  <c r="H51" i="7"/>
  <c r="F51" i="7"/>
  <c r="H49" i="7"/>
  <c r="F49" i="7"/>
  <c r="K13" i="15"/>
  <c r="K9" i="10"/>
  <c r="K10" i="10"/>
  <c r="K11" i="10"/>
  <c r="K12" i="15"/>
  <c r="K11" i="15"/>
  <c r="K14" i="6"/>
  <c r="G77" i="7" s="1"/>
  <c r="K13" i="6"/>
  <c r="G76" i="7" s="1"/>
  <c r="K29" i="10"/>
  <c r="G92" i="7" s="1"/>
  <c r="Q100" i="7" s="1"/>
  <c r="K28" i="10"/>
  <c r="K27" i="10"/>
  <c r="K22" i="10"/>
  <c r="K18" i="10"/>
  <c r="K15" i="10"/>
  <c r="K16" i="15"/>
  <c r="K75" i="7" s="1"/>
  <c r="Q101" i="7" s="1"/>
  <c r="K17" i="15"/>
  <c r="K14" i="15"/>
  <c r="K15" i="15"/>
  <c r="K10" i="15"/>
  <c r="I76" i="7" s="1"/>
  <c r="M100" i="7" s="1"/>
  <c r="K9" i="15"/>
  <c r="K8" i="15"/>
  <c r="K7" i="15"/>
  <c r="K6" i="15"/>
  <c r="K5" i="15"/>
  <c r="I41" i="7" l="1"/>
  <c r="I71" i="7"/>
  <c r="O66" i="7" s="1"/>
  <c r="I73" i="7"/>
  <c r="M83" i="7" s="1"/>
  <c r="K76" i="7"/>
  <c r="Q102" i="7" s="1"/>
  <c r="G81" i="7"/>
  <c r="Q69" i="7" s="1"/>
  <c r="G91" i="7"/>
  <c r="Q99" i="7" s="1"/>
  <c r="E86" i="7"/>
  <c r="M82" i="7" s="1"/>
  <c r="I72" i="7"/>
  <c r="M75" i="7" s="1"/>
  <c r="K74" i="7"/>
  <c r="G85" i="7"/>
  <c r="Q78" i="7" s="1"/>
  <c r="E85" i="7"/>
  <c r="M81" i="7" s="1"/>
  <c r="I77" i="7"/>
  <c r="Q73" i="7" s="1"/>
  <c r="I74" i="7"/>
  <c r="M91" i="7" s="1"/>
  <c r="K73" i="7"/>
  <c r="Q91" i="7" s="1"/>
  <c r="K71" i="7"/>
  <c r="Q74" i="7" s="1"/>
  <c r="E84" i="7"/>
  <c r="M80" i="7" s="1"/>
  <c r="I75" i="7"/>
  <c r="M99" i="7" s="1"/>
  <c r="E90" i="7"/>
  <c r="M95" i="7" s="1"/>
  <c r="G90" i="7"/>
  <c r="Q98" i="7"/>
  <c r="K72" i="7"/>
  <c r="Q81" i="7" s="1"/>
  <c r="I27" i="7"/>
  <c r="I31" i="7"/>
  <c r="I33" i="7"/>
  <c r="I35" i="7"/>
  <c r="I37" i="7"/>
  <c r="I29" i="7"/>
  <c r="I43" i="7"/>
  <c r="I39" i="7"/>
  <c r="I49" i="7"/>
  <c r="I51" i="7"/>
  <c r="I57" i="7"/>
  <c r="I59" i="7"/>
  <c r="I47" i="7"/>
  <c r="I55" i="7"/>
  <c r="I53" i="7"/>
  <c r="Q21" i="7" l="1"/>
  <c r="J21" i="7"/>
  <c r="K15" i="14"/>
  <c r="K14" i="14"/>
  <c r="K13" i="14"/>
  <c r="K86" i="7" s="1"/>
  <c r="Q95" i="7" s="1"/>
  <c r="K12" i="14"/>
  <c r="K11" i="14"/>
  <c r="K10" i="14"/>
  <c r="K9" i="14"/>
  <c r="K8" i="14"/>
  <c r="K7" i="14"/>
  <c r="K6" i="14"/>
  <c r="K5" i="14"/>
  <c r="K8" i="13"/>
  <c r="K7" i="13"/>
  <c r="K6" i="13"/>
  <c r="K5" i="13"/>
  <c r="K6" i="11"/>
  <c r="K5" i="11"/>
  <c r="K26" i="10"/>
  <c r="K25" i="10"/>
  <c r="K24" i="10"/>
  <c r="K23" i="10"/>
  <c r="K21" i="10"/>
  <c r="K20" i="10"/>
  <c r="K19" i="10"/>
  <c r="K17" i="10"/>
  <c r="K16" i="10"/>
  <c r="K14" i="10"/>
  <c r="K13" i="10"/>
  <c r="K12" i="10"/>
  <c r="K8" i="10"/>
  <c r="K7" i="10"/>
  <c r="K6" i="10"/>
  <c r="K12" i="6"/>
  <c r="G75" i="7" s="1"/>
  <c r="K11" i="6"/>
  <c r="G74" i="7" s="1"/>
  <c r="K10" i="6"/>
  <c r="E79" i="7" s="1"/>
  <c r="K9" i="6"/>
  <c r="E78" i="7" s="1"/>
  <c r="M94" i="7" s="1"/>
  <c r="K8" i="6"/>
  <c r="K7" i="6"/>
  <c r="K6" i="6"/>
  <c r="K5" i="6"/>
  <c r="K11" i="5"/>
  <c r="K10" i="5"/>
  <c r="K9" i="5"/>
  <c r="K8" i="5"/>
  <c r="K7" i="5"/>
  <c r="K6" i="5"/>
  <c r="K5" i="5"/>
  <c r="E77" i="7" l="1"/>
  <c r="M79" i="7" s="1"/>
  <c r="E76" i="7"/>
  <c r="M78" i="7" s="1"/>
  <c r="E75" i="7"/>
  <c r="M72" i="7" s="1"/>
  <c r="E69" i="7"/>
  <c r="M86" i="7" s="1"/>
  <c r="E71" i="7"/>
  <c r="Q85" i="7" s="1"/>
  <c r="E72" i="7"/>
  <c r="Q97" i="7" s="1"/>
  <c r="Q67" i="7"/>
  <c r="E89" i="7"/>
  <c r="M89" i="7" s="1"/>
  <c r="E92" i="7"/>
  <c r="M97" i="7" s="1"/>
  <c r="G87" i="7"/>
  <c r="I81" i="7"/>
  <c r="Q75" i="7" s="1"/>
  <c r="I84" i="7"/>
  <c r="O77" i="7" s="1"/>
  <c r="I86" i="7"/>
  <c r="M101" i="7" s="1"/>
  <c r="I88" i="7"/>
  <c r="S67" i="7" s="1"/>
  <c r="K88" i="7"/>
  <c r="Q104" i="7" s="1"/>
  <c r="E82" i="7"/>
  <c r="M69" i="7" s="1"/>
  <c r="G82" i="7"/>
  <c r="Q70" i="7" s="1"/>
  <c r="G84" i="7"/>
  <c r="Q72" i="7" s="1"/>
  <c r="G88" i="7"/>
  <c r="Q89" i="7" s="1"/>
  <c r="I79" i="7"/>
  <c r="K84" i="7"/>
  <c r="Q83" i="7" s="1"/>
  <c r="E66" i="7"/>
  <c r="M66" i="7" s="1"/>
  <c r="E67" i="7"/>
  <c r="M71" i="7" s="1"/>
  <c r="E70" i="7"/>
  <c r="Q66" i="7" s="1"/>
  <c r="E68" i="7"/>
  <c r="M77" i="7" s="1"/>
  <c r="Q77" i="7"/>
  <c r="E83" i="7"/>
  <c r="M73" i="7" s="1"/>
  <c r="E87" i="7"/>
  <c r="M87" i="7" s="1"/>
  <c r="E91" i="7"/>
  <c r="M96" i="7" s="1"/>
  <c r="G89" i="7"/>
  <c r="I67" i="7"/>
  <c r="M90" i="7" s="1"/>
  <c r="I80" i="7"/>
  <c r="M92" i="7" s="1"/>
  <c r="I85" i="7"/>
  <c r="O86" i="7" s="1"/>
  <c r="I89" i="7"/>
  <c r="Q82" i="7" s="1"/>
  <c r="E81" i="7"/>
  <c r="M68" i="7" s="1"/>
  <c r="E88" i="7"/>
  <c r="M88" i="7" s="1"/>
  <c r="G83" i="7"/>
  <c r="Q71" i="7" s="1"/>
  <c r="G86" i="7"/>
  <c r="I66" i="7"/>
  <c r="M74" i="7" s="1"/>
  <c r="I82" i="7"/>
  <c r="I87" i="7"/>
  <c r="S66" i="7" s="1"/>
  <c r="K85" i="7"/>
  <c r="Q94" i="7" s="1"/>
  <c r="K87" i="7"/>
  <c r="Q103" i="7" s="1"/>
  <c r="E74" i="7"/>
  <c r="M67" i="7" s="1"/>
  <c r="M84" i="7" l="1"/>
  <c r="Q92" i="7"/>
  <c r="Q88" i="7"/>
  <c r="Q80" i="7"/>
  <c r="Q79" i="7"/>
  <c r="Q93" i="7"/>
  <c r="Q87" i="7"/>
  <c r="Q86" i="7"/>
  <c r="Q68" i="7"/>
</calcChain>
</file>

<file path=xl/sharedStrings.xml><?xml version="1.0" encoding="utf-8"?>
<sst xmlns="http://schemas.openxmlformats.org/spreadsheetml/2006/main" count="471" uniqueCount="290">
  <si>
    <t>TRL 3</t>
  </si>
  <si>
    <t>TRL 4</t>
  </si>
  <si>
    <t>TRL 5</t>
  </si>
  <si>
    <t>TRL 6</t>
  </si>
  <si>
    <t>TRL 1</t>
  </si>
  <si>
    <t>TRL 2</t>
  </si>
  <si>
    <t>TRL</t>
  </si>
  <si>
    <t>1-1)</t>
  </si>
  <si>
    <t>1-2)</t>
  </si>
  <si>
    <t>1-3)</t>
  </si>
  <si>
    <t>1-4)</t>
  </si>
  <si>
    <t>1-5)</t>
  </si>
  <si>
    <t>1-6)</t>
  </si>
  <si>
    <t>3-1)</t>
  </si>
  <si>
    <t>3-2)</t>
  </si>
  <si>
    <t>3-3)</t>
  </si>
  <si>
    <t>3-9)</t>
  </si>
  <si>
    <t>3-10)</t>
  </si>
  <si>
    <t>3-4)</t>
  </si>
  <si>
    <t>3-5)</t>
  </si>
  <si>
    <t>2-1)</t>
  </si>
  <si>
    <t>2-2)</t>
  </si>
  <si>
    <t>2-3)</t>
  </si>
  <si>
    <t>2-4)</t>
  </si>
  <si>
    <t>2-5)</t>
  </si>
  <si>
    <t>2-6)</t>
  </si>
  <si>
    <t>2-7)</t>
  </si>
  <si>
    <t>3-6)</t>
  </si>
  <si>
    <t>3-7)</t>
  </si>
  <si>
    <t>3-8)</t>
  </si>
  <si>
    <t>3-11)</t>
  </si>
  <si>
    <t>3-12)</t>
  </si>
  <si>
    <t>3-13)</t>
  </si>
  <si>
    <t>3-14)</t>
  </si>
  <si>
    <t>3-15)</t>
  </si>
  <si>
    <t>3-16)</t>
  </si>
  <si>
    <t>3-17)</t>
  </si>
  <si>
    <t>3-18)</t>
  </si>
  <si>
    <t>3-19)</t>
  </si>
  <si>
    <t>3-20)</t>
  </si>
  <si>
    <t>3-21)</t>
  </si>
  <si>
    <t>3-22)</t>
  </si>
  <si>
    <t>3-23)</t>
  </si>
  <si>
    <t>3-24)</t>
  </si>
  <si>
    <t>4-1)</t>
  </si>
  <si>
    <t>4-2)</t>
  </si>
  <si>
    <t>4-3)</t>
  </si>
  <si>
    <t>4-4)</t>
  </si>
  <si>
    <t>5-1)</t>
  </si>
  <si>
    <t>5-2)</t>
  </si>
  <si>
    <t>5-3)</t>
  </si>
  <si>
    <t>5-4)</t>
  </si>
  <si>
    <t>5-5)</t>
  </si>
  <si>
    <t>5-6)</t>
  </si>
  <si>
    <t>5-7)</t>
  </si>
  <si>
    <t>5-8)</t>
  </si>
  <si>
    <t>5-9)</t>
  </si>
  <si>
    <t>5-10)</t>
  </si>
  <si>
    <t>6-1)</t>
  </si>
  <si>
    <t>6-2)</t>
  </si>
  <si>
    <t>6-4)</t>
  </si>
  <si>
    <t>6-3)</t>
  </si>
  <si>
    <t>7-1)</t>
  </si>
  <si>
    <t>7-2)</t>
  </si>
  <si>
    <t>7-3)</t>
  </si>
  <si>
    <t>7-4)</t>
  </si>
  <si>
    <t>7-5)</t>
  </si>
  <si>
    <t>7-6)</t>
  </si>
  <si>
    <t>7-7)</t>
  </si>
  <si>
    <t>7-8)</t>
  </si>
  <si>
    <t>7-9)</t>
  </si>
  <si>
    <t>7-10)</t>
  </si>
  <si>
    <t>1)</t>
  </si>
  <si>
    <t>2)</t>
  </si>
  <si>
    <t>3)</t>
  </si>
  <si>
    <t>4)</t>
  </si>
  <si>
    <t>5)</t>
  </si>
  <si>
    <t>6)</t>
  </si>
  <si>
    <t>1. General</t>
  </si>
  <si>
    <t>TRL 9</t>
  </si>
  <si>
    <t>TRL 8</t>
  </si>
  <si>
    <t>TRL 7</t>
  </si>
  <si>
    <t>1-7)</t>
  </si>
  <si>
    <t>2-9)</t>
  </si>
  <si>
    <t>2-8)</t>
  </si>
  <si>
    <t>7-11)</t>
  </si>
  <si>
    <t>5-11)</t>
  </si>
  <si>
    <t>5-12)</t>
  </si>
  <si>
    <t>5-13)</t>
  </si>
  <si>
    <t>7)</t>
  </si>
  <si>
    <t>8)</t>
  </si>
  <si>
    <t>9)</t>
  </si>
  <si>
    <t>2-10)</t>
  </si>
  <si>
    <t xml:space="preserve">1. General </t>
  </si>
  <si>
    <t xml:space="preserve">7-1) </t>
  </si>
  <si>
    <t xml:space="preserve">Investigador </t>
  </si>
  <si>
    <t>Perfil de la tecnología</t>
  </si>
  <si>
    <t>Grupo I+D / Centro I+D</t>
  </si>
  <si>
    <t>Teléf. de contacto</t>
  </si>
  <si>
    <t>E-mail</t>
  </si>
  <si>
    <t>Breve descripción de la tecnología                        (3 - 4 frases)</t>
  </si>
  <si>
    <t>ASPECTOS BÁSICOS DEL GRADO DE DESARROLLO DE LA TECNOLOGÍA</t>
  </si>
  <si>
    <t>Se conocen los procesos y principios básicos de la tecnología</t>
  </si>
  <si>
    <t>DISEÑO Y DESARROLLO</t>
  </si>
  <si>
    <t>Se han identificado las capacidades de I+D necesarias para el desarrollo</t>
  </si>
  <si>
    <t>Se ha identificado el diseño teórico de la solución, incluyendo elementos básicos de la tecnología y un análisis inicial de las funcionalidades</t>
  </si>
  <si>
    <t>Se ha realizado un análisis preliminar para asegurar que la validación o comercialización del posible producto no infringe derechos de PI</t>
  </si>
  <si>
    <t>Se ha valorado y avanzado en una posible estrategia de PI</t>
  </si>
  <si>
    <t>Se ha iniciado un diseño preliminar de ingeniería, así como el diseño de primeros prototipos de componentes</t>
  </si>
  <si>
    <t>Diseño conceptual desarrollado y documentado</t>
  </si>
  <si>
    <t>Se han identificado inicialmente los costes fundamentales para el desarrollo</t>
  </si>
  <si>
    <t>Se ha implementado una estrategia de PI (solicitud de patente, secreto industrial…)</t>
  </si>
  <si>
    <t>Iniciado el diseño preliminar de ingeniería de la solución; creados prototipos de componentes</t>
  </si>
  <si>
    <t xml:space="preserve">Estimación preliminar de costes del posible producto comercial </t>
  </si>
  <si>
    <t>Se ha completado una descripción detallada de la invención (aspectos funcionales, datos…)</t>
  </si>
  <si>
    <t>Si aplica, se ha desarrollado una versión alpha del software</t>
  </si>
  <si>
    <t>Un sistema a escala ingenieril ya reproduce con fiabilidad la operativa y funcionalidad de la solución</t>
  </si>
  <si>
    <t>Se han determinado los límites operacionales   de la solución</t>
  </si>
  <si>
    <t>El diseño final de la solución está en marcha y prácticamente completo (identificados materiales, procesos, métodos, técnicas de diseño…)</t>
  </si>
  <si>
    <t>Si aplica, se han escrito las reivindicaciones de la patente</t>
  </si>
  <si>
    <t>Posibilidad de producir prototipos escalables    (mayores que a escala de laboratorio), ya sea con recursos propios o con posible financiación</t>
  </si>
  <si>
    <t>Se han validado los objetivos de costes estimados inicialmente</t>
  </si>
  <si>
    <t>Si aplica, se ha desarrollado una versión beta del software</t>
  </si>
  <si>
    <t>Si aplica, se ha completado la solicitud de protección por patente</t>
  </si>
  <si>
    <t>Si aplica, se ha solicitado la extensión internacional de PI (PCT, EPO, solicitud de protección en países…)</t>
  </si>
  <si>
    <t>La solución es funcionalmente compatible    con otros sistemas necesarios y su entorno operacional</t>
  </si>
  <si>
    <t>La tecnología ha alcanzado su grado de desarrollo final a nivel técnico</t>
  </si>
  <si>
    <t>Estimación grado de desarrollo de la tecnología (Página 3 de 7)</t>
  </si>
  <si>
    <t>Estimación grado de desarrollo de la tecnología (Página 4 de 7)</t>
  </si>
  <si>
    <t>Estimación grado de desarrollo de la tecnología (Página 5 de 7)</t>
  </si>
  <si>
    <t>EXPERIMENTACIÓN Y VALIDACIÓN</t>
  </si>
  <si>
    <t>Existen referencias previas que demuestran que la experimentación es posible y los elementos tecnológicos necesarios se han identificado</t>
  </si>
  <si>
    <t xml:space="preserve">Experimientos de laboratorio demuestran que los componentes funcionan juntos y prueban una funcionalidad básica en entorno simulado </t>
  </si>
  <si>
    <t>Se han completado pruebas a escala de laboratorio   utilizando prototipo y los resultados validan el diseño; es posible pasar a experimentaciones en entornos relevantes cercanos a entornos operativos</t>
  </si>
  <si>
    <t>Los prototipos se han testado en un entorno relevante bajo condiciones simuladas</t>
  </si>
  <si>
    <t>Los aspectos de escalado desde el nivel de ingeniería al siguiente de producción se entienden y estamos en disposición de resolverlos</t>
  </si>
  <si>
    <t>Se han completado pruebas de funcionamiento de la tecnología en un entorno relevante</t>
  </si>
  <si>
    <t>La viabilidad  a nivel de ingeniería se ha demostrado completamente</t>
  </si>
  <si>
    <t>La tecnología demuestra las funcionalidad previstas en el diseño conceptual</t>
  </si>
  <si>
    <t>La tecnología ya se ha implementado en el entorno operacional previsto</t>
  </si>
  <si>
    <t>Se ha alcanzado con éxito el nivel operativo previsto máximo   para la solución</t>
  </si>
  <si>
    <t>Estimación grado de desarrollo de la tecnología (Página 6 de 7)</t>
  </si>
  <si>
    <t>SEGURIDAD</t>
  </si>
  <si>
    <t>Se ha completado una evaluación preliminar de contingencias/riesgos; una estrategia de control de riesgos está siendo explorada</t>
  </si>
  <si>
    <t>Se han definido parámetros y controles de seguridad; demos de integración realizados, incluyendo validaciones de seguridad</t>
  </si>
  <si>
    <t>Se han identificado y mitigado efectos adversos sobre aspectos de seguridad</t>
  </si>
  <si>
    <t>INTEGRACIÓN</t>
  </si>
  <si>
    <t>Los componentes individuales de la solución tecnológica funcionan (sin intento real de integración)</t>
  </si>
  <si>
    <r>
      <t>La integración de módulos/funciones se ha demostrado en entorno de laboratorio</t>
    </r>
    <r>
      <rPr>
        <sz val="8"/>
        <color theme="1"/>
        <rFont val="Calibri"/>
        <family val="2"/>
        <scheme val="minor"/>
      </rPr>
      <t xml:space="preserve"> </t>
    </r>
  </si>
  <si>
    <t>El prototipo totalmente integrado ha sido demostrado en un entorno real o simulado   u operacional</t>
  </si>
  <si>
    <t>Estimación grado de desarrollo de la tecnología (Página 2 de 7)</t>
  </si>
  <si>
    <t>OPORTUNIDAD DE MERCADO</t>
  </si>
  <si>
    <t>Tipo de clientes potenciales identifidados</t>
  </si>
  <si>
    <t>Se conoce el tipo de entorno en el que se podría comercializar el producto/servicio</t>
  </si>
  <si>
    <t>Definición de requisitos y niveles de desempeño óptimos ya definidos para el diseño final</t>
  </si>
  <si>
    <t>Se ha identificado el problema que la tecnología puede solucionar</t>
  </si>
  <si>
    <t>Se ha identificado un posible partner    para el desarrollo/ experimentación (plan de acción conjunto, roles, inversión conjunta…)</t>
  </si>
  <si>
    <t>Primer pago de cliente asegurado</t>
  </si>
  <si>
    <t>Modelo de negocio completamente elaborado y contrastado</t>
  </si>
  <si>
    <t>Estimación grado de desarrollo de la tecnología (Página 1 de 7)</t>
  </si>
  <si>
    <t>Se ha implementado un plan de protección</t>
  </si>
  <si>
    <t>El testeo del prototipo/proceso en escala ingenieril   ha sido demostrado en un entorno relevante (cercano a industrial)</t>
  </si>
  <si>
    <t>GLOSARIO</t>
  </si>
  <si>
    <t>Requisitos de equipamiento</t>
  </si>
  <si>
    <t>Las especificaciones del sistema  y requisitos   están disponibles en un documento formal</t>
  </si>
  <si>
    <t>Comprensión general del tipo de equipamiento que será necesario para producir el servicio/producto o desarrollar el proceso</t>
  </si>
  <si>
    <t>Prueba de concepto</t>
  </si>
  <si>
    <t>Un prototipo en fases iniciales del proyecto cuyo objetivo es verificar que la viabilidad técnica es posible y que sus posibles funcionalidades tienen el potencial suficiente para su aplicación en la industria</t>
  </si>
  <si>
    <t>Entorno de simulación</t>
  </si>
  <si>
    <t>Experimentación a escala de laboratorio</t>
  </si>
  <si>
    <t>Experimentaciones muy iniciales del sistema, de sus componentes, fases o materiales utilizando equipamiento de laboratorio.  El objetivo de esta fase es testear cómo la tecnología o el sistema responde bajo condiciones simuladas y servir como base para siguientes fases de experimentación a escala ingenieril.</t>
  </si>
  <si>
    <t>Experimentación a escala ingenieril</t>
  </si>
  <si>
    <t>Fase de primera experimentación en el que el proceso o el sistema completo se prueba bajos condiciones simuladas y podrá proporcionar datos de desempeño aproximados. </t>
  </si>
  <si>
    <t>Plan de protección</t>
  </si>
  <si>
    <t>Análisis inicial que permita asegurar que la tecnología, los componentes, la información… se protegen adecuadamente. Debe permitir conocer qué partes del proyecto deben ser protegidas y orientar acerca de los siguientes pasos.</t>
  </si>
  <si>
    <t>Especificaciones del sistema</t>
  </si>
  <si>
    <t>Documento de requisitos que describe en detalle las características funcionales y técnicas de la tecnología o sistema en un entorno productivo, incluyendo entradas, salidas, y los límites ambientales y operacionales.</t>
  </si>
  <si>
    <t>Documento formal de requisitos del sistema</t>
  </si>
  <si>
    <t>Pone el producto final en su contexto, y describe cómo sería el producto final. Incluye la lista formal de los requisitos. Los requisitos incluyen descripciones de las propiedades del sistema, especificaciones de cómo debe funcionar el sistema, y las restricciones impuestas al proceso de desarrollo. En general, los requisitos son declaraciones de lo que un sistema debe hacer, más allá de la forma en que debe hacerlo.</t>
  </si>
  <si>
    <t>Oportunidad de mercado</t>
  </si>
  <si>
    <t>Una necesidad identificada o tendencia de la demanda con la que la solución tecnológica puede alinearse para satisfacerla</t>
  </si>
  <si>
    <t>Propuesta de valor</t>
  </si>
  <si>
    <t>Propuesta que concreta por qué un potencial cliente deba pagar por un producto o servicios basado en la solución tecnológica. Debe convencer a este cliente que nuestra propuesta añadirá mayor valor o resolverá su problema de manera más eficiente que soluciones competidoras.</t>
  </si>
  <si>
    <t>Partner</t>
  </si>
  <si>
    <t>Entidad colaboradora que asistirá en el proceso de desarrollo o experimentación de la tecnología.</t>
  </si>
  <si>
    <t>PI</t>
  </si>
  <si>
    <t>Propiedad industrial/intelectual, referidos a posibles derechos en exclusiva para la explotación comercial del ámbito protegido</t>
  </si>
  <si>
    <t>Prototipo escalable</t>
  </si>
  <si>
    <t>Prototipo diseñado de tal forma que sea capaza de demostrar el potencial de una producción a mayor escala utilizando métodos de producción</t>
  </si>
  <si>
    <t>Límites operaciones</t>
  </si>
  <si>
    <t>Valores (del tipo de watios amperios, frecuencia, temperatura...) dentro de unos criterios delimitados operativos para una configuración de la solución que aseguren su funcionamiento con unos niveles de calidad óptimos</t>
  </si>
  <si>
    <t>Reivindicaciones de patente</t>
  </si>
  <si>
    <t>Descripción de la extensión de la protección pedida en una solicitud de patente</t>
  </si>
  <si>
    <t>Compatibilidad funcional</t>
  </si>
  <si>
    <t>Especificaciones físicas, funcionales y de desemepeño que identifican unívocamente a un componente/sub-sistema/proceso/... y permite su interoperabilidad en un sistema</t>
  </si>
  <si>
    <t>Entorno operativo</t>
  </si>
  <si>
    <t>Recrear un posible entorno operativo para la tecnología o producto en un escenario de laboratorio con condiciones ideales. Esto suele incluir la simulación del entorno o la utilización de datos de entrada al sistema cercanos a los reales, por ejemplo</t>
  </si>
  <si>
    <t>La solución ha pasado por un conjunto de tests que representan el entorno operacional esperado en cuanto a aspectos críticos por importancia</t>
  </si>
  <si>
    <t>Nivel operativo máximo</t>
  </si>
  <si>
    <t>Asegura que todos los últimos detalles requeridos para el desarrollo del producto se han completado o existe un plan para hacerlo. También se asegura que todos los deliverables asociados con el servicio/producto están disponibles.</t>
  </si>
  <si>
    <t>Estimación grado de desarrollo de la tecnología (Página 7 de 7)</t>
  </si>
  <si>
    <t>Se ha empezado a analizar cómo determinar el proceso productivo del producto/servicio basado en la tecnología</t>
  </si>
  <si>
    <t>Aspectos claves de los posibles procesos de producción identificados y evaluadas en el entorno del laboratorio</t>
  </si>
  <si>
    <t>En general se entienden los posibles procesos de producción</t>
  </si>
  <si>
    <t>La planificación de la posible producción ya se ha realizado</t>
  </si>
  <si>
    <t>Materiales, procesos y procedimientos de producción inicialmente comprobados; todo listo para una producción a mayor escala</t>
  </si>
  <si>
    <t>Los aspectos de producción se han identificado y los principales están resueltos</t>
  </si>
  <si>
    <t>Las demostraciones de producción se han realizado</t>
  </si>
  <si>
    <t>La producción es estable</t>
  </si>
  <si>
    <t>Guía de uso de la herramienta</t>
  </si>
  <si>
    <t xml:space="preserve">Para continuar con la herramienta, haga clic aquí: </t>
  </si>
  <si>
    <t>Nivel relativo de la tecnología</t>
  </si>
  <si>
    <t xml:space="preserve">Definición TRL </t>
  </si>
  <si>
    <t>Descripción</t>
  </si>
  <si>
    <t>El sistema real opera en toda la gama de condiciones esperadas</t>
  </si>
  <si>
    <t>Puesta en marcha del sistema</t>
  </si>
  <si>
    <t>A gran escala, sistema similar (prototipo) probado en un entorno relevante</t>
  </si>
  <si>
    <t>Demostración de la tecnología</t>
  </si>
  <si>
    <t>A nivel de ingeniería / escala piloto, validación del sistema similar (prototipo) en un entorno relevante</t>
  </si>
  <si>
    <t>Desarrollo de la tecnología</t>
  </si>
  <si>
    <t>Función crítica analítica y experimental y/o prueba característica de concepto</t>
  </si>
  <si>
    <t>Concepto de tecnología y/o aplicación formuladas</t>
  </si>
  <si>
    <t>Investigación básica de tecnología</t>
  </si>
  <si>
    <t>Principios básicos observados y puestos en conocimiento</t>
  </si>
  <si>
    <t>Herramienta de estimación de grado de desarrollo de la tecnología (nivel TRL)</t>
  </si>
  <si>
    <t>Funcionamiento del sistema</t>
  </si>
  <si>
    <t>Volver a:</t>
  </si>
  <si>
    <t>Para comenzar con la herramienta, haz click:</t>
  </si>
  <si>
    <r>
      <t xml:space="preserve">PRODUCCIÓN </t>
    </r>
    <r>
      <rPr>
        <b/>
        <sz val="9"/>
        <color theme="0"/>
        <rFont val="Calibri"/>
        <family val="2"/>
        <scheme val="minor"/>
      </rPr>
      <t>(GENERACIÓN PRODUCTO/SERVICIO FINAL)</t>
    </r>
  </si>
  <si>
    <t>Grado de desarrollo de tecnología (TRL) - Resultados</t>
  </si>
  <si>
    <t>Realizar informe:</t>
  </si>
  <si>
    <t>Ir a Glosario:</t>
  </si>
  <si>
    <t>Investigador</t>
  </si>
  <si>
    <t>Descripción de la tecnología:</t>
  </si>
  <si>
    <t>Resultados del cálculo del grado de desarrollo (TRL)</t>
  </si>
  <si>
    <t>Respuestas contestadas "Sí"</t>
  </si>
  <si>
    <t>% Completado</t>
  </si>
  <si>
    <t>Nivel de progreso</t>
  </si>
  <si>
    <t>Resultados detallados</t>
  </si>
  <si>
    <t>Por categoría</t>
  </si>
  <si>
    <t>Por nivel TRL</t>
  </si>
  <si>
    <t>2. Mercado</t>
  </si>
  <si>
    <t>3. Desarrollo</t>
  </si>
  <si>
    <t>Categoría</t>
  </si>
  <si>
    <t>5. Experimentación</t>
  </si>
  <si>
    <t>4. Integración</t>
  </si>
  <si>
    <t>6. Seguridad</t>
  </si>
  <si>
    <t>Nivel TRL conseguido:</t>
  </si>
  <si>
    <t>7. Producción</t>
  </si>
  <si>
    <t>Para empezar con el uso de esta herramienta, completa cada una de las siete secciones disponibles (General,...) usando los botones que se facilitan al comienzo de cada ventana o directamente haciendo click en las solapas de más abajo. Debe responder a cada cuestión con un "sí" o un "no", utilizando los cuadros de opción disponibles.  Si duda en la respuesta para una cuestión particular o no lo tiene claro, marque esa cuestión con un "no". Si la cuestión no es aplicable a su tecnología, responda con un "sí".</t>
  </si>
  <si>
    <t>de</t>
  </si>
  <si>
    <t xml:space="preserve">5. Experiment. </t>
  </si>
  <si>
    <t>Una vez completadas las 7 secciones, puede hacer clic en "RESULTADOS" para ver el análisis de resultados de sus respuestas. En esa misma ventana podrá guardar sus resultados en un documento en formato pdf.</t>
  </si>
  <si>
    <t>Grado de desarrollo de la tecnología (TRL)</t>
  </si>
  <si>
    <t>Los conceptos básicos de la experimentación a realizar se conocen y la experimentación es posible</t>
  </si>
  <si>
    <t>Este es el nivel más bajo de desarrollo de la tecnología. La investigación científica comienza a ser trasladada a I+D aplicada. Los ejemplos podrían incluir estudios en papel de alguna de las propiedades básicas de la tecnología o trabajo experimental consistente principalmente en observaciones del mundo físico. La información de apoyo incluye la investigación publicada u otras referencias que identifiquen los principios que subyacen a la tecnología.</t>
  </si>
  <si>
    <t>Investigación para probar su viabilidad</t>
  </si>
  <si>
    <t>Una vez que los principios básicos  han sido observados, se pueden desarrollar las aplicaciones prácticas. Las aplicaciones son especulativas y puede haber o no prueba o análisis detallado que apoye estas asunciones. Los ejemplos todavía se limitan a estudios analíticos. La información de apoyo incluye publicaciones u otras referencias que describen la aplicación que está siendo considerada y que proporcionan un análisis para apoyar el concepto. La mayor parte del trabajo es analítico o estudios en papel con énfasis en comprender lo mejor posible el aspecto  científico. El trabajo experimental se ha diseñado para corroborar las observaciones científicas básicas efectuadas durante el trabajo en el TRL 1.</t>
  </si>
  <si>
    <t>Se inicia la investigación y desarrollo (I+D) activo. Esto incluye estudios analíticos y estudios a escala de laboratorio para validar físicamente las predicciones analíticas de los elementos separados de la tecnología. Los ejemplos incluyen componentes que aún no están integrados o pruebas representativas con estimulantes. La información de apoyo incluye resultados de test de laboratorio realizados para medir los parámetros de interés y la comparación de las predicciones analíticas para los subsistemas críticos. En TRL 3, el trabajo ha ido más allá de la fase de papel para el trabajo experimental que verifica que el concepto funciona como se esperaba con los estimulantes. Los componentes de la tecnología son validados, pero no hay un intento de integrar los componentes en un sistema completo. Modelado y simulación se pueden utilizar para complementar experimentos físicos.</t>
  </si>
  <si>
    <t>Validación de componentes y/o sistema en el laboratorio</t>
  </si>
  <si>
    <t>A nivel de laboratorio, validación del sistema similar (prototipo) en un entorno relevante</t>
  </si>
  <si>
    <t>Los modelos o prototipos de la fase de ingeniería están probados en un entorno relevante. Esto representa un paso importante en la demostración de desarrollo de una tecnología. Los ejemplos incluyen pruebas de un sistema de prototipo en la fase de ingeniería con una gama de estímulos. La información de apoyo incluye los resultados de las pruebas de la fase de ingeniería y el análisis de las diferencias entre la fase de ingeniería y el sistema/entorno prototipo, y el análisis de lo que significan los resultados experimentales para un  sistema/entorno final. En el TRL6 comienza el verdadero desarrollo de ingeniería de la tecnología como un sistema operativo. La principal diferencia entre TRL5 y 6 es el paso hacia adelante desde el laboratorio a la fase de ingeniería y la determinación de los factores de escala que permitirán el diseño del sistema operativo. El prototipo debe ser capaz de realizar todas las funciones que necesitará el sistema operativo. El entorno operativo para la prueba debe casi representar el entorno de funcionamiento real.</t>
  </si>
  <si>
    <t>Se ha probado que la tecnología funciona en su formato final y bajo las condiciones esperadas. En casi todos los casos, esta TRL representa la finalización del verdadero sistema desarrollado. Los ejemplos incluyen el testeo en el desarrollo y la evaluación del sistema con el gasto real en los test a plena carga. La información de apoyo incluye procedimientos operacionales que son prácticamente completos. Una revisión operacional de la preparación de la tecnología ha sido completada con éxito antes del comienzo de las pruebas en caliente.</t>
  </si>
  <si>
    <t>Se ha llevado a cabo un testeo del sistema desarrollado (componentes, materiales...) a nivel de laboratorio    en un entorno de simulación</t>
  </si>
  <si>
    <t>Se ha evaluado la oportunidad de mercado   (tamaño del mercado, competidores, barreras de entrada identificadas,...)</t>
  </si>
  <si>
    <t>Se ha llevado a cabo un primer análisis de propuesta de valor</t>
  </si>
  <si>
    <t>La propuesta de valor basada en nuestra solución se comprende y estamos en disposición de comunicarla</t>
  </si>
  <si>
    <t>Los aspectos necesarios para pasar del laboratorio    a una fase de ingeniería  se entienden y estamos en disposición de resolverlos</t>
  </si>
  <si>
    <t>La base científico-tecnológica necesaria para el desarrollo se ha identificado y definido</t>
  </si>
  <si>
    <t>Se ha descrito los conceptos básicos de procesos, equipamiento… necesarios</t>
  </si>
  <si>
    <t>Se ha comenzado a realizar pruebas de equipamiento   , análisis del proceso y prueba de concepto   en un entorno de simulación</t>
  </si>
  <si>
    <t>Experimentos preliminares de laboratorio verifican la viabilidad, pero todavía no a nivel de componentes/elementos/partes del sistema</t>
  </si>
  <si>
    <t>Se ha comenzado a identificar los procesos clave, requisitos de seguridad y posibles contingencias asociadas (normativa, estándares,..)</t>
  </si>
  <si>
    <t>Se dispone de los componentes integrados en un sistema a escala laboratorio    ; los análisis de integración han comenzado</t>
  </si>
  <si>
    <t>Los componentes tecnológicos básicos son integrados para establecer que las piezas trabajarán juntas. Esto es relativamente de baja fiabilidad en comparación con el sistema final. Los ejemplos incluyen la integración de hardware ad hoc en un laboratorio y las pruebas con un rango de estimulantes y pruebas a pequeña escala sobre residuos/pérdidas reales. La información de apoyo incluye los componentes experimentales, y los resultados de las pruebas experimentales difieren de los objetivos esperados de rendimiento del sistema. TRL 4-6 representa el puente desde la investigación científca a la fase de ingeniería. TRL 4 es el primer paso para determinar si los componentes individuales trabajarán en conjunto como un sistema. El sistema del laboratorio, probablemente, será una mezcla de equipos disponibles y un par de componentes de propósito especial que pueden requerir un manejo especial, calibración o alineación, para conseguir que funcionen.</t>
  </si>
  <si>
    <t>Los componentes tecnológicos básicos se integran de manera que la configuración del sistema es similar al de aplicación final en casi todos los aspectos. Los ejemplos incluyen una prueba de mayor fiabilidad; el sistema de la fase de laboratorio se ha probado en un entorno simulado con una serie de datos/elementos de entrada y resultados concretos. La información de apoyo incluye los resultados de las pruebas a escala de laboratorio, el análisis de las diferencias entre el laboratorio y un sistema/entorno de operación final y el análisis de lo que significan los resultados experimentales para el sistema/entorno de operación final. La principal diferencia entre TRL4 y TRL5 es el aumento en la fiabilidad del sistema y en el ambiente de aplicación real. El sistema probado es casi prototipal.</t>
  </si>
  <si>
    <t>Los requisitos para la verificación de la tecnología se han establecido, a modo banco de pruebas, incluyendo las pruebas y la validación de pruebas de seguridad (si aplica)</t>
  </si>
  <si>
    <t>El prototipo es capaz de demostrar todas las posibles funcionalidades del producto final</t>
  </si>
  <si>
    <t>Los procesos críticos de producción se han prototipado y las cuestiones de escalado que se requieren están indentificadas y entendidas</t>
  </si>
  <si>
    <t>Este representa un paso adelante desde TRL 6, lo que requiere la demostración de un prototipo real del sistema en un entorno relevante. Los ejemplos incluyen pruebas de campo a gran escala del prototipo.  La información de apoyo incluye los resultados de las pruebas a gran escala y el análisis de las diferencias entre el entorno de prueba y el análisis de lo que significan los resultados experimentales para el sistema/entorno final funcionando. El diseño final está prácticamente completado.</t>
  </si>
  <si>
    <t>Sistema real completado y validado mediante test y demostración</t>
  </si>
  <si>
    <t>La tecnología está en su forma final y opera bajo el rango total de condiciones de funcionamiento. Los ejemplos incluyen el uso del sistema real con la gama completa de resultados concretos de las pruebas con la máxima fiabilidad.</t>
  </si>
  <si>
    <t>concepto</t>
  </si>
  <si>
    <t>investigación</t>
  </si>
  <si>
    <t>prototipo-lab</t>
  </si>
  <si>
    <t>prototipo-industrial</t>
  </si>
  <si>
    <t>producción</t>
  </si>
  <si>
    <t>EQUIVALENCIA NIVELES TRL / NIVEL DESARROLLO</t>
  </si>
  <si>
    <t>Nivel desarrollo:</t>
  </si>
  <si>
    <t xml:space="preserve">Esta herramienta ha sido adaptada para ayudar a determinar el grado de desarrollo de soluciones tecnológicas innovadoras mediante el uso de la metodología TRL (Technology Readiness Level). Se basa en los sistemas desarrollados por la NASA, el Departamento de Defensa de Estados Unidos,  y la Autoridad de Investigación y Desarrollo de Energía del Estado de Nueva York. Respondiendo a una serie de cuestiones (sí o no), la herramienta determinará el nivel TRL apropiado para un desarrollo tecnológico concreto. En la parte inferior de esta página se muestra la descripción de cada uno de los niveles TRL.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</si>
</sst>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1"/>
      <name val="Calibri"/>
      <family val="2"/>
      <scheme val="minor"/>
    </font>
    <font>
      <sz val="11"/>
      <color theme="0" tint="-4.9989318521683403E-2"/>
      <name val="Calibri"/>
      <family val="2"/>
      <scheme val="minor"/>
    </font>
    <font>
      <sz val="10"/>
      <color theme="0" tint="-4.9989318521683403E-2"/>
      <name val="Calibri"/>
      <family val="2"/>
      <scheme val="minor"/>
    </font>
    <font>
      <sz val="11"/>
      <color theme="1" tint="0.34998626667073579"/>
      <name val="Calibri"/>
      <family val="2"/>
      <scheme val="minor"/>
    </font>
    <font>
      <sz val="12"/>
      <color theme="1"/>
      <name val="Calibri"/>
      <family val="2"/>
      <scheme val="minor"/>
    </font>
    <font>
      <sz val="8"/>
      <color theme="1"/>
      <name val="Calibri"/>
      <family val="2"/>
      <scheme val="minor"/>
    </font>
    <font>
      <sz val="10"/>
      <color rgb="FFFF0000"/>
      <name val="Calibri"/>
      <family val="2"/>
      <scheme val="minor"/>
    </font>
    <font>
      <b/>
      <sz val="24"/>
      <name val="Calibri"/>
      <family val="2"/>
      <scheme val="minor"/>
    </font>
    <font>
      <sz val="24"/>
      <color theme="1"/>
      <name val="Calibri"/>
      <family val="2"/>
      <scheme val="minor"/>
    </font>
    <font>
      <b/>
      <sz val="20"/>
      <color theme="1" tint="0.34998626667073579"/>
      <name val="Calibri"/>
      <family val="2"/>
      <scheme val="minor"/>
    </font>
    <font>
      <b/>
      <sz val="14"/>
      <color theme="1"/>
      <name val="Calibri"/>
      <family val="2"/>
      <scheme val="minor"/>
    </font>
    <font>
      <sz val="11"/>
      <color rgb="FFFF0000"/>
      <name val="Calibri"/>
      <family val="2"/>
      <scheme val="minor"/>
    </font>
    <font>
      <sz val="20"/>
      <color theme="1"/>
      <name val="Calibri"/>
      <family val="2"/>
      <scheme val="minor"/>
    </font>
    <font>
      <b/>
      <sz val="14"/>
      <color theme="1" tint="0.34998626667073579"/>
      <name val="Calibri"/>
      <family val="2"/>
      <scheme val="minor"/>
    </font>
    <font>
      <b/>
      <sz val="10"/>
      <color theme="1"/>
      <name val="Calibri"/>
      <family val="2"/>
      <scheme val="minor"/>
    </font>
    <font>
      <b/>
      <sz val="14"/>
      <name val="Calibri"/>
      <family val="2"/>
      <scheme val="minor"/>
    </font>
    <font>
      <sz val="12"/>
      <name val="Calibri"/>
      <family val="2"/>
      <scheme val="minor"/>
    </font>
    <font>
      <b/>
      <sz val="12"/>
      <name val="Calibri"/>
      <family val="2"/>
      <scheme val="minor"/>
    </font>
    <font>
      <b/>
      <sz val="10"/>
      <color rgb="FFFF0000"/>
      <name val="Calibri"/>
      <family val="2"/>
      <scheme val="minor"/>
    </font>
    <font>
      <b/>
      <sz val="20"/>
      <color theme="1"/>
      <name val="Calibri"/>
      <family val="2"/>
      <scheme val="minor"/>
    </font>
    <font>
      <i/>
      <sz val="10"/>
      <color theme="1"/>
      <name val="Calibri"/>
      <family val="2"/>
      <scheme val="minor"/>
    </font>
    <font>
      <sz val="12"/>
      <color rgb="FF000000"/>
      <name val="Calibri"/>
      <family val="2"/>
    </font>
    <font>
      <sz val="10"/>
      <color rgb="FF000000"/>
      <name val="Calibri"/>
      <family val="2"/>
    </font>
    <font>
      <sz val="9"/>
      <color rgb="FF000000"/>
      <name val="Calibri"/>
      <family val="2"/>
    </font>
    <font>
      <sz val="8"/>
      <color rgb="FF000000"/>
      <name val="Tahoma"/>
      <family val="2"/>
    </font>
    <font>
      <sz val="8"/>
      <color rgb="FF000000"/>
      <name val="Calibri"/>
      <family val="2"/>
    </font>
    <font>
      <sz val="7"/>
      <color rgb="FF000000"/>
      <name val="Calibri"/>
      <family val="2"/>
    </font>
    <font>
      <sz val="11"/>
      <color rgb="FF000000"/>
      <name val="Calibri"/>
      <family val="2"/>
    </font>
    <font>
      <b/>
      <sz val="11"/>
      <color theme="0"/>
      <name val="Calibri"/>
      <family val="2"/>
      <scheme val="minor"/>
    </font>
    <font>
      <b/>
      <sz val="14"/>
      <color theme="0"/>
      <name val="Calibri"/>
      <family val="2"/>
      <scheme val="minor"/>
    </font>
    <font>
      <b/>
      <sz val="20"/>
      <name val="Calibri"/>
      <family val="2"/>
      <scheme val="minor"/>
    </font>
    <font>
      <b/>
      <sz val="10"/>
      <color theme="0"/>
      <name val="Calibri"/>
      <family val="2"/>
      <scheme val="minor"/>
    </font>
    <font>
      <b/>
      <sz val="12"/>
      <color theme="0"/>
      <name val="Calibri"/>
      <family val="2"/>
      <scheme val="minor"/>
    </font>
    <font>
      <sz val="10"/>
      <color theme="0"/>
      <name val="Calibri"/>
      <family val="2"/>
      <scheme val="minor"/>
    </font>
    <font>
      <b/>
      <sz val="9"/>
      <color theme="0"/>
      <name val="Calibri"/>
      <family val="2"/>
      <scheme val="minor"/>
    </font>
    <font>
      <b/>
      <sz val="8"/>
      <color theme="0"/>
      <name val="Calibri"/>
      <family val="2"/>
      <scheme val="minor"/>
    </font>
    <font>
      <b/>
      <sz val="16"/>
      <name val="Calibri"/>
      <family val="2"/>
      <scheme val="minor"/>
    </font>
    <font>
      <b/>
      <i/>
      <sz val="16"/>
      <color theme="1" tint="0.34998626667073579"/>
      <name val="Calibri"/>
      <family val="2"/>
      <scheme val="minor"/>
    </font>
    <font>
      <b/>
      <u/>
      <sz val="1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4506668294322"/>
        <bgColor auto="1"/>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3" tint="0.39994506668294322"/>
        <bgColor indexed="64"/>
      </patternFill>
    </fill>
  </fills>
  <borders count="54">
    <border>
      <left/>
      <right/>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theme="1"/>
      </left>
      <right/>
      <top/>
      <bottom/>
      <diagonal/>
    </border>
    <border>
      <left/>
      <right style="double">
        <color theme="1"/>
      </right>
      <top/>
      <bottom/>
      <diagonal/>
    </border>
    <border>
      <left/>
      <right/>
      <top style="double">
        <color auto="1"/>
      </top>
      <bottom/>
      <diagonal/>
    </border>
    <border>
      <left/>
      <right style="double">
        <color indexed="64"/>
      </right>
      <top style="double">
        <color auto="1"/>
      </top>
      <bottom/>
      <diagonal/>
    </border>
    <border>
      <left style="double">
        <color auto="1"/>
      </left>
      <right/>
      <top style="double">
        <color auto="1"/>
      </top>
      <bottom/>
      <diagonal/>
    </border>
    <border>
      <left style="double">
        <color auto="1"/>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auto="1"/>
      </right>
      <top style="double">
        <color auto="1"/>
      </top>
      <bottom style="double">
        <color auto="1"/>
      </bottom>
      <diagonal/>
    </border>
    <border>
      <left/>
      <right style="thick">
        <color auto="1"/>
      </right>
      <top style="double">
        <color auto="1"/>
      </top>
      <bottom/>
      <diagonal/>
    </border>
    <border>
      <left/>
      <right style="thick">
        <color auto="1"/>
      </right>
      <top/>
      <bottom/>
      <diagonal/>
    </border>
    <border>
      <left/>
      <right style="thick">
        <color auto="1"/>
      </right>
      <top/>
      <bottom style="double">
        <color auto="1"/>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double">
        <color auto="1"/>
      </left>
      <right style="thin">
        <color theme="2" tint="-0.499984740745262"/>
      </right>
      <top/>
      <bottom/>
      <diagonal/>
    </border>
    <border>
      <left style="thin">
        <color theme="2" tint="-0.499984740745262"/>
      </left>
      <right style="double">
        <color auto="1"/>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right/>
      <top style="double">
        <color auto="1"/>
      </top>
      <bottom style="thin">
        <color indexed="64"/>
      </bottom>
      <diagonal/>
    </border>
    <border>
      <left style="double">
        <color auto="1"/>
      </left>
      <right style="thin">
        <color indexed="64"/>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indexed="64"/>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style="thick">
        <color auto="1"/>
      </left>
      <right/>
      <top style="double">
        <color auto="1"/>
      </top>
      <bottom style="double">
        <color auto="1"/>
      </bottom>
      <diagonal/>
    </border>
    <border>
      <left style="thick">
        <color auto="1"/>
      </left>
      <right/>
      <top/>
      <bottom/>
      <diagonal/>
    </border>
    <border>
      <left style="thick">
        <color auto="1"/>
      </left>
      <right/>
      <top/>
      <bottom style="double">
        <color auto="1"/>
      </bottom>
      <diagonal/>
    </border>
    <border>
      <left style="thick">
        <color auto="1"/>
      </left>
      <right/>
      <top style="double">
        <color auto="1"/>
      </top>
      <bottom/>
      <diagonal/>
    </border>
  </borders>
  <cellStyleXfs count="1">
    <xf numFmtId="0" fontId="0" fillId="0" borderId="0"/>
  </cellStyleXfs>
  <cellXfs count="585">
    <xf numFmtId="0" fontId="0" fillId="0" borderId="0" xfId="0"/>
    <xf numFmtId="0" fontId="3"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xf numFmtId="0" fontId="0" fillId="0" borderId="0" xfId="0" applyBorder="1"/>
    <xf numFmtId="0" fontId="1" fillId="0" borderId="0" xfId="0" applyFont="1" applyAlignment="1">
      <alignment horizontal="center"/>
    </xf>
    <xf numFmtId="0" fontId="4" fillId="2" borderId="0" xfId="0" applyFont="1" applyFill="1" applyAlignment="1">
      <alignment horizontal="center"/>
    </xf>
    <xf numFmtId="0" fontId="4"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Border="1"/>
    <xf numFmtId="0" fontId="0" fillId="0" borderId="0" xfId="0" applyAlignment="1">
      <alignment wrapText="1"/>
    </xf>
    <xf numFmtId="0" fontId="3" fillId="4" borderId="0" xfId="0" applyFont="1" applyFill="1"/>
    <xf numFmtId="0" fontId="0" fillId="4" borderId="0" xfId="0" applyFill="1"/>
    <xf numFmtId="0" fontId="0" fillId="4" borderId="0" xfId="0" applyFill="1" applyAlignment="1"/>
    <xf numFmtId="0" fontId="0" fillId="4" borderId="0" xfId="0" applyFill="1" applyBorder="1"/>
    <xf numFmtId="0" fontId="1" fillId="4" borderId="0" xfId="0" applyFont="1" applyFill="1"/>
    <xf numFmtId="0" fontId="1" fillId="4" borderId="0" xfId="0" applyFont="1" applyFill="1" applyAlignment="1">
      <alignment vertical="center"/>
    </xf>
    <xf numFmtId="0" fontId="1" fillId="4" borderId="0" xfId="0" applyFont="1" applyFill="1" applyBorder="1" applyAlignment="1">
      <alignment horizontal="center"/>
    </xf>
    <xf numFmtId="0" fontId="1" fillId="4" borderId="0" xfId="0" applyFont="1" applyFill="1" applyAlignment="1">
      <alignment horizontal="center" vertical="center"/>
    </xf>
    <xf numFmtId="0" fontId="1" fillId="4" borderId="0" xfId="0" applyFont="1" applyFill="1" applyAlignment="1">
      <alignment horizontal="center"/>
    </xf>
    <xf numFmtId="0" fontId="1" fillId="4" borderId="0" xfId="0" applyFont="1" applyFill="1" applyBorder="1"/>
    <xf numFmtId="0" fontId="1" fillId="4" borderId="0" xfId="0" applyFont="1" applyFill="1" applyAlignment="1" applyProtection="1">
      <alignment horizontal="center" vertical="center"/>
      <protection locked="0"/>
    </xf>
    <xf numFmtId="0" fontId="7" fillId="4" borderId="0" xfId="0" applyFont="1" applyFill="1" applyBorder="1" applyAlignment="1">
      <alignment horizontal="center"/>
    </xf>
    <xf numFmtId="0" fontId="1" fillId="4" borderId="0"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0" fillId="4" borderId="0" xfId="0" applyFill="1" applyAlignment="1">
      <alignment vertical="center"/>
    </xf>
    <xf numFmtId="0" fontId="1" fillId="4" borderId="0" xfId="0" applyFont="1" applyFill="1" applyProtection="1">
      <protection locked="0"/>
    </xf>
    <xf numFmtId="0" fontId="0" fillId="0" borderId="0" xfId="0" applyAlignment="1"/>
    <xf numFmtId="0" fontId="1" fillId="4" borderId="0" xfId="0" applyFont="1" applyFill="1" applyAlignment="1"/>
    <xf numFmtId="0" fontId="1" fillId="4" borderId="0" xfId="0" applyFont="1" applyFill="1" applyAlignment="1" applyProtection="1">
      <protection locked="0"/>
    </xf>
    <xf numFmtId="0" fontId="3" fillId="4" borderId="0" xfId="0" applyFont="1" applyFill="1" applyBorder="1"/>
    <xf numFmtId="0" fontId="4" fillId="4" borderId="0" xfId="0" applyFont="1" applyFill="1" applyProtection="1">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0" fillId="4" borderId="0" xfId="0" applyFill="1" applyAlignment="1">
      <alignment vertical="center" wrapText="1"/>
    </xf>
    <xf numFmtId="0" fontId="4" fillId="4" borderId="0" xfId="0" applyFont="1" applyFill="1"/>
    <xf numFmtId="0" fontId="8" fillId="4" borderId="0" xfId="0" applyFont="1" applyFill="1" applyBorder="1"/>
    <xf numFmtId="0" fontId="0" fillId="0" borderId="0" xfId="0" applyAlignment="1">
      <alignment horizontal="left" vertical="top"/>
    </xf>
    <xf numFmtId="0" fontId="1" fillId="4" borderId="0" xfId="0" applyFont="1" applyFill="1" applyProtection="1"/>
    <xf numFmtId="0" fontId="3" fillId="4" borderId="0" xfId="0" applyFont="1" applyFill="1" applyProtection="1"/>
    <xf numFmtId="0" fontId="0" fillId="4" borderId="0" xfId="0" applyFill="1" applyProtection="1"/>
    <xf numFmtId="0" fontId="1" fillId="4" borderId="0" xfId="0" applyFont="1" applyFill="1" applyAlignment="1" applyProtection="1">
      <alignment horizontal="center"/>
    </xf>
    <xf numFmtId="0" fontId="0" fillId="0" borderId="0" xfId="0" applyProtection="1"/>
    <xf numFmtId="0" fontId="1" fillId="4" borderId="0" xfId="0" applyFont="1" applyFill="1" applyAlignment="1" applyProtection="1">
      <alignment horizontal="center" vertical="center"/>
    </xf>
    <xf numFmtId="0" fontId="4" fillId="4" borderId="0" xfId="0" applyFont="1" applyFill="1" applyAlignment="1" applyProtection="1">
      <alignment horizontal="center"/>
    </xf>
    <xf numFmtId="0" fontId="4" fillId="4" borderId="0" xfId="0" applyFont="1" applyFill="1" applyBorder="1" applyAlignment="1" applyProtection="1">
      <alignment horizontal="center"/>
    </xf>
    <xf numFmtId="0" fontId="3" fillId="0" borderId="0" xfId="0" applyFont="1" applyProtection="1"/>
    <xf numFmtId="0" fontId="3" fillId="4" borderId="0" xfId="0" applyFont="1" applyFill="1" applyBorder="1" applyAlignment="1" applyProtection="1">
      <alignment horizontal="center" vertical="center"/>
    </xf>
    <xf numFmtId="0" fontId="0" fillId="4" borderId="0" xfId="0" applyFill="1" applyAlignment="1" applyProtection="1">
      <alignment vertical="center" wrapText="1"/>
    </xf>
    <xf numFmtId="0" fontId="1" fillId="0" borderId="0" xfId="0" applyFont="1" applyAlignment="1" applyProtection="1">
      <alignment horizontal="center"/>
    </xf>
    <xf numFmtId="0" fontId="0" fillId="0" borderId="0" xfId="0" applyAlignment="1" applyProtection="1">
      <alignment vertical="center" wrapText="1"/>
    </xf>
    <xf numFmtId="0" fontId="1" fillId="0" borderId="0" xfId="0" applyFont="1" applyProtection="1"/>
    <xf numFmtId="0" fontId="1" fillId="2" borderId="0" xfId="0" applyFont="1" applyFill="1" applyAlignment="1" applyProtection="1">
      <alignment horizontal="center"/>
    </xf>
    <xf numFmtId="0" fontId="4" fillId="2" borderId="0" xfId="0" applyFont="1" applyFill="1" applyAlignment="1" applyProtection="1">
      <alignment horizontal="center"/>
    </xf>
    <xf numFmtId="0" fontId="1" fillId="0" borderId="0" xfId="0" applyFont="1" applyFill="1" applyAlignment="1" applyProtection="1">
      <alignment horizontal="center"/>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0" fillId="2" borderId="1" xfId="0" applyFill="1" applyBorder="1" applyAlignment="1" applyProtection="1">
      <alignment horizontal="center" vertical="center"/>
    </xf>
    <xf numFmtId="0" fontId="0" fillId="3" borderId="0" xfId="0"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0" fillId="2" borderId="2" xfId="0" applyFill="1" applyBorder="1" applyProtection="1"/>
    <xf numFmtId="9" fontId="3" fillId="2" borderId="0" xfId="0" applyNumberFormat="1" applyFont="1" applyFill="1" applyBorder="1" applyAlignment="1" applyProtection="1">
      <alignment horizontal="center" vertical="center"/>
    </xf>
    <xf numFmtId="9" fontId="3" fillId="2" borderId="2"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 fillId="2" borderId="2" xfId="0" applyFont="1" applyFill="1" applyBorder="1" applyAlignment="1" applyProtection="1">
      <alignment horizontal="center" vertical="center"/>
    </xf>
    <xf numFmtId="9" fontId="3" fillId="2" borderId="1"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0" fillId="2" borderId="2" xfId="0" applyFill="1" applyBorder="1" applyAlignment="1" applyProtection="1">
      <alignment vertical="center"/>
    </xf>
    <xf numFmtId="0" fontId="20" fillId="2" borderId="0" xfId="0" applyFont="1" applyFill="1" applyBorder="1" applyAlignment="1" applyProtection="1">
      <alignment horizontal="right" vertical="center"/>
    </xf>
    <xf numFmtId="0" fontId="20" fillId="2" borderId="5" xfId="0" applyFont="1" applyFill="1" applyBorder="1" applyAlignment="1" applyProtection="1">
      <alignment horizontal="left" vertical="center"/>
    </xf>
    <xf numFmtId="0" fontId="0" fillId="2" borderId="1" xfId="0" applyFill="1" applyBorder="1" applyProtection="1"/>
    <xf numFmtId="0" fontId="0" fillId="2" borderId="0" xfId="0" applyFill="1" applyBorder="1" applyProtection="1"/>
    <xf numFmtId="0" fontId="0" fillId="2" borderId="5" xfId="0" applyFill="1" applyBorder="1" applyProtection="1"/>
    <xf numFmtId="0" fontId="2"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xf>
    <xf numFmtId="0" fontId="0" fillId="3" borderId="0" xfId="0" applyFill="1" applyBorder="1" applyProtection="1"/>
    <xf numFmtId="0" fontId="0" fillId="3" borderId="0" xfId="0" applyFill="1" applyBorder="1" applyAlignment="1" applyProtection="1"/>
    <xf numFmtId="9" fontId="3" fillId="2" borderId="0" xfId="0" applyNumberFormat="1" applyFont="1" applyFill="1" applyBorder="1" applyAlignment="1" applyProtection="1">
      <alignment horizontal="center"/>
    </xf>
    <xf numFmtId="0" fontId="2" fillId="2" borderId="4" xfId="0" applyFont="1" applyFill="1" applyBorder="1" applyAlignment="1" applyProtection="1">
      <alignment horizontal="center"/>
    </xf>
    <xf numFmtId="0" fontId="0" fillId="2" borderId="4" xfId="0" applyFill="1" applyBorder="1" applyAlignment="1" applyProtection="1">
      <alignment horizontal="center"/>
    </xf>
    <xf numFmtId="0" fontId="2" fillId="2" borderId="5" xfId="0" applyFont="1" applyFill="1" applyBorder="1" applyAlignment="1" applyProtection="1">
      <alignment horizontal="right"/>
    </xf>
    <xf numFmtId="9" fontId="3" fillId="2" borderId="4" xfId="0" applyNumberFormat="1" applyFont="1" applyFill="1" applyBorder="1" applyAlignment="1" applyProtection="1">
      <alignment horizontal="center"/>
    </xf>
    <xf numFmtId="0" fontId="0" fillId="2" borderId="3" xfId="0" applyFill="1" applyBorder="1" applyProtection="1"/>
    <xf numFmtId="0" fontId="0" fillId="2" borderId="4" xfId="0" applyFill="1" applyBorder="1" applyProtection="1"/>
    <xf numFmtId="0" fontId="3" fillId="2" borderId="1" xfId="0" applyFont="1" applyFill="1" applyBorder="1" applyAlignment="1" applyProtection="1">
      <alignment horizontal="center" vertical="center"/>
    </xf>
    <xf numFmtId="16" fontId="3" fillId="2"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2" borderId="13" xfId="0" applyFont="1" applyFill="1" applyBorder="1" applyAlignment="1" applyProtection="1">
      <alignment vertical="center"/>
    </xf>
    <xf numFmtId="0" fontId="3" fillId="4" borderId="11" xfId="0" applyFont="1" applyFill="1" applyBorder="1" applyAlignment="1" applyProtection="1">
      <alignment vertical="center"/>
    </xf>
    <xf numFmtId="0" fontId="3" fillId="2" borderId="11" xfId="0" applyFont="1" applyFill="1" applyBorder="1" applyAlignment="1" applyProtection="1">
      <alignment vertical="center"/>
    </xf>
    <xf numFmtId="0" fontId="3" fillId="4" borderId="30" xfId="0" applyFont="1" applyFill="1" applyBorder="1" applyAlignment="1" applyProtection="1">
      <alignment vertical="center"/>
    </xf>
    <xf numFmtId="16" fontId="3" fillId="2" borderId="13" xfId="0" applyNumberFormat="1" applyFont="1" applyFill="1" applyBorder="1" applyAlignment="1" applyProtection="1">
      <alignment vertical="center"/>
    </xf>
    <xf numFmtId="0" fontId="3" fillId="4" borderId="11" xfId="0" applyFont="1" applyFill="1" applyBorder="1" applyAlignment="1" applyProtection="1">
      <alignment vertical="top"/>
    </xf>
    <xf numFmtId="0" fontId="3" fillId="2" borderId="1" xfId="0" applyFont="1" applyFill="1" applyBorder="1" applyAlignment="1" applyProtection="1">
      <alignment vertical="center"/>
    </xf>
    <xf numFmtId="0" fontId="3" fillId="4" borderId="0" xfId="0" applyFont="1" applyFill="1" applyBorder="1" applyAlignment="1" applyProtection="1">
      <alignment vertical="center"/>
    </xf>
    <xf numFmtId="16" fontId="3" fillId="2" borderId="0" xfId="0" applyNumberFormat="1" applyFont="1" applyFill="1" applyBorder="1" applyAlignment="1" applyProtection="1">
      <alignment vertical="center"/>
    </xf>
    <xf numFmtId="0" fontId="3" fillId="4" borderId="31" xfId="0" applyFont="1" applyFill="1" applyBorder="1" applyAlignment="1" applyProtection="1">
      <alignment vertical="center"/>
    </xf>
    <xf numFmtId="0" fontId="3" fillId="2" borderId="0" xfId="0" applyFont="1" applyFill="1" applyBorder="1" applyAlignment="1" applyProtection="1">
      <alignment vertical="center"/>
    </xf>
    <xf numFmtId="0" fontId="3" fillId="4"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4" borderId="4" xfId="0" applyFont="1" applyFill="1" applyBorder="1" applyAlignment="1" applyProtection="1">
      <alignment vertical="center"/>
    </xf>
    <xf numFmtId="0" fontId="0" fillId="0" borderId="4" xfId="0" applyBorder="1" applyProtection="1"/>
    <xf numFmtId="16" fontId="3" fillId="2" borderId="1" xfId="0" applyNumberFormat="1" applyFont="1" applyFill="1" applyBorder="1" applyAlignment="1" applyProtection="1">
      <alignment vertical="center"/>
    </xf>
    <xf numFmtId="0" fontId="3" fillId="2" borderId="3" xfId="0" applyFont="1" applyFill="1" applyBorder="1" applyAlignment="1" applyProtection="1">
      <alignment vertical="center"/>
    </xf>
    <xf numFmtId="0" fontId="3" fillId="2"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16" fontId="3" fillId="2" borderId="11" xfId="0" applyNumberFormat="1" applyFont="1" applyFill="1" applyBorder="1" applyAlignment="1" applyProtection="1">
      <alignment vertical="center"/>
    </xf>
    <xf numFmtId="0" fontId="3" fillId="2" borderId="13" xfId="0" applyFont="1" applyFill="1" applyBorder="1" applyAlignment="1" applyProtection="1"/>
    <xf numFmtId="0" fontId="3" fillId="2" borderId="11" xfId="0" applyFont="1" applyFill="1" applyBorder="1" applyAlignment="1" applyProtection="1"/>
    <xf numFmtId="0" fontId="3" fillId="2" borderId="12" xfId="0" applyFont="1" applyFill="1" applyBorder="1" applyAlignment="1" applyProtection="1">
      <alignment vertical="center"/>
    </xf>
    <xf numFmtId="16" fontId="3" fillId="2" borderId="1" xfId="0" applyNumberFormat="1" applyFont="1" applyFill="1" applyBorder="1" applyAlignment="1" applyProtection="1"/>
    <xf numFmtId="0" fontId="3" fillId="2" borderId="0" xfId="0" applyFont="1" applyFill="1" applyBorder="1" applyAlignment="1" applyProtection="1"/>
    <xf numFmtId="0" fontId="3" fillId="2" borderId="2" xfId="0" applyFont="1" applyFill="1" applyBorder="1" applyAlignment="1" applyProtection="1">
      <alignment vertical="center"/>
    </xf>
    <xf numFmtId="0" fontId="3" fillId="2" borderId="1" xfId="0" applyFont="1" applyFill="1" applyBorder="1" applyAlignment="1" applyProtection="1"/>
    <xf numFmtId="0" fontId="3" fillId="2" borderId="2" xfId="0" applyFont="1" applyFill="1" applyBorder="1" applyAlignment="1" applyProtection="1"/>
    <xf numFmtId="0" fontId="3" fillId="2" borderId="5" xfId="0" applyFont="1" applyFill="1" applyBorder="1" applyAlignment="1" applyProtection="1"/>
    <xf numFmtId="17" fontId="3" fillId="2" borderId="1" xfId="0" applyNumberFormat="1" applyFont="1" applyFill="1" applyBorder="1" applyAlignment="1" applyProtection="1"/>
    <xf numFmtId="0" fontId="0" fillId="0" borderId="0" xfId="0" applyAlignment="1" applyProtection="1">
      <alignment horizontal="center" vertical="center"/>
    </xf>
    <xf numFmtId="0" fontId="0" fillId="0" borderId="0" xfId="0" applyAlignment="1" applyProtection="1">
      <alignment horizontal="center"/>
    </xf>
    <xf numFmtId="0" fontId="3" fillId="0" borderId="0" xfId="0" applyFont="1" applyAlignment="1" applyProtection="1">
      <alignment horizontal="center"/>
    </xf>
    <xf numFmtId="0" fontId="0" fillId="4" borderId="0" xfId="0" applyFill="1" applyProtection="1">
      <protection locked="0"/>
    </xf>
    <xf numFmtId="0" fontId="3" fillId="4" borderId="0" xfId="0" applyFont="1" applyFill="1" applyProtection="1">
      <protection locked="0"/>
    </xf>
    <xf numFmtId="0" fontId="1" fillId="0" borderId="0" xfId="0" applyFont="1" applyAlignment="1" applyProtection="1">
      <alignment horizontal="center" vertical="center"/>
      <protection locked="0"/>
    </xf>
    <xf numFmtId="0" fontId="1" fillId="0" borderId="0" xfId="0" applyFont="1" applyProtection="1">
      <protection locked="0"/>
    </xf>
    <xf numFmtId="0" fontId="0" fillId="0" borderId="0" xfId="0" applyProtection="1">
      <protection locked="0"/>
    </xf>
    <xf numFmtId="0" fontId="1" fillId="0" borderId="0" xfId="0" applyFont="1" applyFill="1" applyAlignment="1" applyProtection="1">
      <alignment horizontal="center" vertical="center"/>
      <protection locked="0"/>
    </xf>
    <xf numFmtId="0" fontId="0" fillId="4" borderId="0" xfId="0" applyFill="1" applyAlignment="1" applyProtection="1">
      <alignment horizontal="center" vertical="center"/>
    </xf>
    <xf numFmtId="0" fontId="17" fillId="4" borderId="0" xfId="0" applyFont="1" applyFill="1" applyAlignment="1">
      <alignment horizontal="center"/>
    </xf>
    <xf numFmtId="0" fontId="17" fillId="4" borderId="0" xfId="0" applyFont="1" applyFill="1" applyAlignment="1">
      <alignment vertical="center" wrapText="1"/>
    </xf>
    <xf numFmtId="0" fontId="17" fillId="4" borderId="0" xfId="0" applyFont="1" applyFill="1" applyAlignment="1">
      <alignment vertical="center"/>
    </xf>
    <xf numFmtId="0" fontId="17" fillId="4" borderId="0" xfId="0" applyFont="1" applyFill="1"/>
    <xf numFmtId="0" fontId="17" fillId="4" borderId="0" xfId="0" applyFont="1" applyFill="1" applyAlignment="1">
      <alignment horizontal="center" vertical="center"/>
    </xf>
    <xf numFmtId="0" fontId="17" fillId="4" borderId="0" xfId="0" applyFont="1" applyFill="1" applyBorder="1"/>
    <xf numFmtId="0" fontId="0" fillId="4" borderId="1" xfId="0" applyFill="1" applyBorder="1"/>
    <xf numFmtId="0" fontId="0" fillId="2" borderId="32" xfId="0" applyFill="1" applyBorder="1" applyProtection="1"/>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7" borderId="0" xfId="0" applyFill="1"/>
    <xf numFmtId="0" fontId="0" fillId="7" borderId="0" xfId="0" applyFill="1" applyBorder="1"/>
    <xf numFmtId="0" fontId="37" fillId="10" borderId="15"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6" xfId="0" applyFont="1" applyFill="1" applyBorder="1" applyAlignment="1">
      <alignment horizontal="left" vertical="center" wrapText="1"/>
    </xf>
    <xf numFmtId="0" fontId="9" fillId="5" borderId="0" xfId="0" applyFont="1" applyFill="1"/>
    <xf numFmtId="0" fontId="0" fillId="5" borderId="0" xfId="0" applyFill="1"/>
    <xf numFmtId="0" fontId="0" fillId="5" borderId="0" xfId="0" applyFill="1" applyAlignment="1">
      <alignment horizontal="center"/>
    </xf>
    <xf numFmtId="0" fontId="3" fillId="5" borderId="0" xfId="0" applyFont="1" applyFill="1" applyAlignment="1">
      <alignment wrapText="1"/>
    </xf>
    <xf numFmtId="0" fontId="3" fillId="5" borderId="0" xfId="0" applyFont="1" applyFill="1"/>
    <xf numFmtId="0" fontId="21" fillId="5" borderId="0" xfId="0" applyFont="1" applyFill="1" applyAlignment="1"/>
    <xf numFmtId="0" fontId="36" fillId="5" borderId="0" xfId="0" applyFont="1" applyFill="1" applyAlignment="1"/>
    <xf numFmtId="0" fontId="15" fillId="5" borderId="0" xfId="0" applyFont="1" applyFill="1" applyAlignment="1"/>
    <xf numFmtId="0" fontId="18" fillId="5" borderId="0" xfId="0" applyFont="1" applyFill="1" applyAlignment="1">
      <alignment horizontal="center"/>
    </xf>
    <xf numFmtId="0" fontId="18" fillId="5" borderId="0" xfId="0" applyFont="1" applyFill="1"/>
    <xf numFmtId="0" fontId="0" fillId="5" borderId="0" xfId="0" applyFont="1" applyFill="1"/>
    <xf numFmtId="0" fontId="0" fillId="5" borderId="0" xfId="0" applyFill="1" applyAlignment="1">
      <alignment wrapText="1"/>
    </xf>
    <xf numFmtId="0" fontId="0" fillId="5" borderId="2" xfId="0" applyFill="1" applyBorder="1"/>
    <xf numFmtId="0" fontId="0" fillId="5" borderId="2" xfId="0" applyFill="1" applyBorder="1" applyAlignment="1">
      <alignment horizontal="left" vertical="top"/>
    </xf>
    <xf numFmtId="0" fontId="14" fillId="5" borderId="0" xfId="0" applyFont="1" applyFill="1" applyBorder="1" applyAlignment="1"/>
    <xf numFmtId="0" fontId="0" fillId="5" borderId="0" xfId="0" applyFill="1" applyAlignment="1">
      <alignment horizontal="left" vertical="top"/>
    </xf>
    <xf numFmtId="0" fontId="0" fillId="5" borderId="0" xfId="0" applyFill="1" applyBorder="1" applyAlignment="1"/>
    <xf numFmtId="0" fontId="0" fillId="5" borderId="0" xfId="0" applyFill="1" applyAlignment="1"/>
    <xf numFmtId="0" fontId="0" fillId="5" borderId="0" xfId="0" applyFill="1" applyBorder="1" applyAlignment="1">
      <alignment horizontal="center" vertical="center"/>
    </xf>
    <xf numFmtId="0" fontId="0" fillId="5" borderId="0" xfId="0" applyFill="1" applyBorder="1"/>
    <xf numFmtId="0" fontId="0" fillId="5" borderId="0" xfId="0" applyFill="1" applyBorder="1" applyAlignment="1">
      <alignment wrapText="1"/>
    </xf>
    <xf numFmtId="0" fontId="0" fillId="5" borderId="0" xfId="0" applyFill="1" applyBorder="1" applyAlignment="1">
      <alignment vertical="top" wrapText="1"/>
    </xf>
    <xf numFmtId="0" fontId="0" fillId="5" borderId="0" xfId="0" applyFill="1" applyAlignment="1">
      <alignment vertical="top" wrapText="1"/>
    </xf>
    <xf numFmtId="0" fontId="3" fillId="5" borderId="8" xfId="0"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15" xfId="0" applyFont="1" applyFill="1" applyBorder="1" applyAlignment="1">
      <alignment horizontal="center" vertical="center"/>
    </xf>
    <xf numFmtId="0" fontId="3" fillId="5" borderId="12"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5" xfId="0" applyFont="1" applyFill="1" applyBorder="1" applyAlignment="1">
      <alignment vertical="center" wrapText="1"/>
    </xf>
    <xf numFmtId="0" fontId="3" fillId="5" borderId="16" xfId="0" applyFont="1" applyFill="1" applyBorder="1" applyAlignment="1">
      <alignment horizontal="center" vertical="center" wrapText="1"/>
    </xf>
    <xf numFmtId="0" fontId="1" fillId="5" borderId="0" xfId="0" applyFont="1" applyFill="1"/>
    <xf numFmtId="0" fontId="19" fillId="5" borderId="0" xfId="0" applyFont="1" applyFill="1" applyBorder="1" applyAlignment="1">
      <alignment vertical="center"/>
    </xf>
    <xf numFmtId="0" fontId="15" fillId="5" borderId="0" xfId="0" applyFont="1" applyFill="1" applyBorder="1" applyAlignment="1">
      <alignment vertical="center"/>
    </xf>
    <xf numFmtId="0" fontId="1" fillId="5" borderId="0" xfId="0" applyFont="1" applyFill="1" applyAlignment="1">
      <alignment horizontal="center" wrapText="1"/>
    </xf>
    <xf numFmtId="0" fontId="7" fillId="5" borderId="0" xfId="0" applyFont="1" applyFill="1" applyAlignment="1">
      <alignment horizontal="center"/>
    </xf>
    <xf numFmtId="0" fontId="1" fillId="5" borderId="2" xfId="0" applyFont="1" applyFill="1" applyBorder="1"/>
    <xf numFmtId="0" fontId="1" fillId="5" borderId="0" xfId="0" applyFont="1" applyFill="1" applyAlignment="1">
      <alignment horizontal="center"/>
    </xf>
    <xf numFmtId="0" fontId="11" fillId="5" borderId="0" xfId="0" applyFont="1" applyFill="1" applyAlignment="1">
      <alignment wrapText="1"/>
    </xf>
    <xf numFmtId="0" fontId="0" fillId="5" borderId="0" xfId="0" applyFill="1" applyBorder="1" applyAlignment="1">
      <alignment horizontal="center" vertical="center" wrapText="1"/>
    </xf>
    <xf numFmtId="0" fontId="22" fillId="5" borderId="0" xfId="0" applyFont="1" applyFill="1" applyBorder="1" applyAlignment="1">
      <alignment horizontal="center" wrapText="1"/>
    </xf>
    <xf numFmtId="0" fontId="20" fillId="8" borderId="20"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20" fillId="8" borderId="23" xfId="0" applyFont="1" applyFill="1" applyBorder="1" applyAlignment="1">
      <alignment horizontal="left" vertical="center" wrapText="1"/>
    </xf>
    <xf numFmtId="0" fontId="1" fillId="10" borderId="0" xfId="0" applyFont="1" applyFill="1"/>
    <xf numFmtId="0" fontId="0" fillId="10" borderId="2" xfId="0" applyFill="1" applyBorder="1"/>
    <xf numFmtId="0" fontId="19" fillId="5" borderId="0" xfId="0" applyFont="1" applyFill="1" applyBorder="1" applyAlignment="1"/>
    <xf numFmtId="0" fontId="15" fillId="5" borderId="0" xfId="0" applyFont="1" applyFill="1" applyBorder="1" applyAlignment="1"/>
    <xf numFmtId="0" fontId="0" fillId="5" borderId="4" xfId="0" applyFill="1" applyBorder="1"/>
    <xf numFmtId="0" fontId="0" fillId="5" borderId="4" xfId="0" applyFill="1" applyBorder="1" applyAlignment="1">
      <alignment wrapText="1"/>
    </xf>
    <xf numFmtId="0" fontId="16" fillId="7" borderId="0" xfId="0" applyFont="1" applyFill="1" applyBorder="1" applyAlignment="1">
      <alignment horizontal="center"/>
    </xf>
    <xf numFmtId="0" fontId="16" fillId="7" borderId="43" xfId="0" applyFont="1" applyFill="1" applyBorder="1" applyAlignment="1">
      <alignment horizontal="center"/>
    </xf>
    <xf numFmtId="0" fontId="16" fillId="7" borderId="12" xfId="0" applyFont="1" applyFill="1" applyBorder="1" applyAlignment="1">
      <alignment horizontal="center"/>
    </xf>
    <xf numFmtId="0" fontId="5" fillId="7" borderId="0" xfId="0" applyFont="1" applyFill="1" applyAlignment="1">
      <alignment horizontal="center" vertical="center"/>
    </xf>
    <xf numFmtId="0" fontId="0" fillId="7" borderId="2" xfId="0" applyFill="1" applyBorder="1" applyAlignment="1"/>
    <xf numFmtId="0" fontId="0" fillId="7" borderId="18" xfId="0" applyFill="1" applyBorder="1" applyAlignment="1">
      <alignment horizontal="left" vertical="center"/>
    </xf>
    <xf numFmtId="0" fontId="5" fillId="7" borderId="44" xfId="0" applyFont="1" applyFill="1" applyBorder="1" applyAlignment="1">
      <alignment horizontal="center" vertical="center"/>
    </xf>
    <xf numFmtId="0" fontId="0" fillId="7" borderId="2" xfId="0" applyFill="1" applyBorder="1" applyAlignment="1">
      <alignment wrapText="1"/>
    </xf>
    <xf numFmtId="0" fontId="0" fillId="7" borderId="0" xfId="0" applyFill="1" applyAlignment="1">
      <alignment horizontal="left" vertical="center"/>
    </xf>
    <xf numFmtId="0" fontId="5" fillId="7" borderId="0" xfId="0" applyFont="1" applyFill="1" applyAlignment="1">
      <alignment horizontal="center" vertical="center" wrapText="1"/>
    </xf>
    <xf numFmtId="0" fontId="5" fillId="7" borderId="4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0" fillId="7" borderId="46" xfId="0" applyFill="1" applyBorder="1" applyAlignment="1">
      <alignment wrapText="1"/>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0" fillId="8" borderId="0" xfId="0" applyFill="1" applyBorder="1"/>
    <xf numFmtId="0" fontId="3" fillId="8" borderId="0" xfId="0" applyFont="1" applyFill="1" applyBorder="1" applyAlignment="1">
      <alignment horizontal="center" vertical="center"/>
    </xf>
    <xf numFmtId="0" fontId="3" fillId="8" borderId="18" xfId="0" applyFont="1" applyFill="1" applyBorder="1" applyAlignment="1">
      <alignment horizontal="left" vertical="center" wrapText="1"/>
    </xf>
    <xf numFmtId="0" fontId="0" fillId="10" borderId="0" xfId="0" applyFont="1" applyFill="1" applyBorder="1" applyAlignment="1">
      <alignment horizontal="center" vertical="center"/>
    </xf>
    <xf numFmtId="0" fontId="0" fillId="10" borderId="2" xfId="0" applyFill="1" applyBorder="1" applyAlignment="1">
      <alignment wrapText="1"/>
    </xf>
    <xf numFmtId="0" fontId="0" fillId="10" borderId="2" xfId="0" applyFont="1" applyFill="1" applyBorder="1" applyAlignment="1">
      <alignment horizontal="center" vertical="center"/>
    </xf>
    <xf numFmtId="0" fontId="0" fillId="10" borderId="5" xfId="0" applyFill="1" applyBorder="1"/>
    <xf numFmtId="0" fontId="0" fillId="10" borderId="0" xfId="0" applyFill="1" applyBorder="1" applyAlignment="1">
      <alignment horizontal="center"/>
    </xf>
    <xf numFmtId="0" fontId="3" fillId="10" borderId="0" xfId="0" applyFont="1" applyFill="1" applyBorder="1"/>
    <xf numFmtId="0" fontId="0" fillId="10" borderId="0" xfId="0" applyFill="1" applyBorder="1"/>
    <xf numFmtId="0" fontId="0" fillId="10" borderId="4" xfId="0" applyFill="1" applyBorder="1" applyAlignment="1">
      <alignment horizontal="center" vertical="center"/>
    </xf>
    <xf numFmtId="0" fontId="3" fillId="10" borderId="4" xfId="0" applyFont="1" applyFill="1" applyBorder="1" applyAlignment="1">
      <alignment horizontal="right" vertical="center"/>
    </xf>
    <xf numFmtId="0" fontId="3" fillId="10" borderId="4" xfId="0" applyFont="1" applyFill="1" applyBorder="1" applyAlignment="1">
      <alignment wrapText="1"/>
    </xf>
    <xf numFmtId="0" fontId="1" fillId="10" borderId="0" xfId="0" applyFont="1" applyFill="1" applyBorder="1" applyAlignment="1">
      <alignment horizontal="center"/>
    </xf>
    <xf numFmtId="0" fontId="1" fillId="10" borderId="9" xfId="0" applyFont="1" applyFill="1" applyBorder="1" applyAlignment="1">
      <alignment horizontal="center"/>
    </xf>
    <xf numFmtId="0" fontId="1" fillId="10" borderId="10" xfId="0" applyFont="1" applyFill="1" applyBorder="1"/>
    <xf numFmtId="0" fontId="1" fillId="10" borderId="2" xfId="0" applyFont="1" applyFill="1" applyBorder="1"/>
    <xf numFmtId="0" fontId="1" fillId="10" borderId="3" xfId="0" applyFont="1" applyFill="1" applyBorder="1" applyAlignment="1">
      <alignment horizontal="center"/>
    </xf>
    <xf numFmtId="0" fontId="3" fillId="10" borderId="4" xfId="0" applyFont="1" applyFill="1" applyBorder="1" applyAlignment="1">
      <alignment horizontal="center" vertical="center"/>
    </xf>
    <xf numFmtId="0" fontId="0" fillId="10" borderId="4" xfId="0" applyFill="1" applyBorder="1"/>
    <xf numFmtId="0" fontId="1" fillId="10" borderId="5" xfId="0" applyFont="1" applyFill="1" applyBorder="1"/>
    <xf numFmtId="0" fontId="21" fillId="5" borderId="0" xfId="0" applyFont="1" applyFill="1" applyBorder="1" applyAlignment="1" applyProtection="1">
      <alignment vertical="center"/>
    </xf>
    <xf numFmtId="0" fontId="19" fillId="5" borderId="0" xfId="0" applyFont="1" applyFill="1" applyBorder="1" applyAlignment="1" applyProtection="1">
      <alignment vertical="center"/>
    </xf>
    <xf numFmtId="0" fontId="1" fillId="5" borderId="0" xfId="0" applyFont="1" applyFill="1" applyBorder="1"/>
    <xf numFmtId="0" fontId="1" fillId="5" borderId="0" xfId="0" applyFont="1" applyFill="1" applyBorder="1" applyAlignment="1">
      <alignment horizontal="center"/>
    </xf>
    <xf numFmtId="0" fontId="6" fillId="5" borderId="1" xfId="0" applyFont="1" applyFill="1" applyBorder="1" applyAlignment="1">
      <alignment vertical="center"/>
    </xf>
    <xf numFmtId="0" fontId="0" fillId="5" borderId="0" xfId="0" applyFill="1" applyBorder="1" applyAlignment="1">
      <alignment vertical="center"/>
    </xf>
    <xf numFmtId="0" fontId="0" fillId="5" borderId="0" xfId="0" applyFill="1" applyAlignment="1">
      <alignment vertical="center"/>
    </xf>
    <xf numFmtId="0" fontId="6" fillId="5" borderId="0" xfId="0" applyFont="1" applyFill="1" applyBorder="1"/>
    <xf numFmtId="0" fontId="1" fillId="5" borderId="0" xfId="0" applyFont="1" applyFill="1" applyBorder="1" applyAlignment="1" applyProtection="1">
      <alignment horizontal="center" vertical="center" wrapText="1"/>
      <protection locked="0"/>
    </xf>
    <xf numFmtId="0" fontId="2" fillId="5" borderId="0" xfId="0" applyFont="1" applyFill="1" applyBorder="1" applyAlignment="1"/>
    <xf numFmtId="0" fontId="1" fillId="5" borderId="0" xfId="0" applyFont="1" applyFill="1" applyBorder="1" applyAlignment="1">
      <alignment wrapText="1"/>
    </xf>
    <xf numFmtId="0" fontId="1" fillId="5" borderId="0" xfId="0" applyFont="1" applyFill="1" applyBorder="1" applyAlignment="1" applyProtection="1">
      <alignment horizontal="center" vertical="center"/>
      <protection locked="0"/>
    </xf>
    <xf numFmtId="0" fontId="11" fillId="5" borderId="0" xfId="0" applyFont="1" applyFill="1" applyAlignment="1">
      <alignment vertical="center"/>
    </xf>
    <xf numFmtId="0" fontId="1" fillId="5" borderId="0" xfId="0" applyFont="1" applyFill="1" applyAlignment="1" applyProtection="1">
      <alignment horizontal="center" vertical="center"/>
      <protection locked="0"/>
    </xf>
    <xf numFmtId="0" fontId="7" fillId="5" borderId="0" xfId="0" applyFont="1" applyFill="1" applyBorder="1" applyAlignment="1">
      <alignment horizontal="center"/>
    </xf>
    <xf numFmtId="0" fontId="0" fillId="5" borderId="0" xfId="0" applyFill="1" applyBorder="1" applyAlignment="1">
      <alignment horizontal="center" wrapText="1"/>
    </xf>
    <xf numFmtId="0" fontId="3" fillId="5" borderId="0" xfId="0" applyFont="1" applyFill="1" applyBorder="1"/>
    <xf numFmtId="0" fontId="0" fillId="5" borderId="0" xfId="0" applyFill="1" applyBorder="1" applyAlignment="1">
      <alignment horizontal="center"/>
    </xf>
    <xf numFmtId="0" fontId="5" fillId="5" borderId="4" xfId="0" applyFont="1" applyFill="1" applyBorder="1" applyAlignment="1">
      <alignment horizontal="center" vertical="center"/>
    </xf>
    <xf numFmtId="0" fontId="1" fillId="5" borderId="0" xfId="0" applyFont="1" applyFill="1" applyAlignment="1"/>
    <xf numFmtId="0" fontId="1" fillId="5" borderId="0" xfId="0" applyFont="1" applyFill="1" applyAlignment="1" applyProtection="1">
      <protection locked="0"/>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0" fontId="11" fillId="5" borderId="0" xfId="0" applyFont="1" applyFill="1"/>
    <xf numFmtId="0" fontId="1" fillId="5" borderId="0" xfId="0" applyFont="1" applyFill="1" applyAlignment="1">
      <alignment horizontal="center" vertical="center"/>
    </xf>
    <xf numFmtId="0" fontId="1" fillId="5" borderId="0" xfId="0" applyFont="1" applyFill="1" applyProtection="1"/>
    <xf numFmtId="0" fontId="0" fillId="5" borderId="0" xfId="0" applyFill="1" applyAlignment="1" applyProtection="1">
      <alignment horizontal="center" vertical="center"/>
    </xf>
    <xf numFmtId="0" fontId="3" fillId="5" borderId="0" xfId="0" applyFont="1" applyFill="1" applyProtection="1"/>
    <xf numFmtId="0" fontId="0" fillId="5" borderId="0" xfId="0" applyFill="1" applyProtection="1"/>
    <xf numFmtId="0" fontId="1" fillId="5" borderId="0" xfId="0" applyFont="1" applyFill="1" applyBorder="1" applyProtection="1"/>
    <xf numFmtId="0" fontId="1" fillId="5" borderId="0" xfId="0" applyFont="1" applyFill="1" applyProtection="1">
      <protection locked="0"/>
    </xf>
    <xf numFmtId="0" fontId="1"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 fillId="5" borderId="0" xfId="0" applyFont="1" applyFill="1" applyAlignment="1" applyProtection="1">
      <alignment horizontal="center"/>
    </xf>
    <xf numFmtId="0" fontId="15" fillId="5" borderId="0" xfId="0" applyFont="1" applyFill="1" applyBorder="1" applyAlignment="1" applyProtection="1">
      <alignment vertical="center"/>
    </xf>
    <xf numFmtId="0" fontId="0" fillId="5" borderId="0" xfId="0" applyFill="1" applyBorder="1" applyAlignment="1" applyProtection="1">
      <alignment horizontal="center" vertical="center"/>
    </xf>
    <xf numFmtId="0" fontId="3" fillId="5" borderId="0" xfId="0" applyFont="1" applyFill="1" applyBorder="1" applyProtection="1"/>
    <xf numFmtId="0" fontId="0" fillId="5" borderId="0" xfId="0" applyFill="1" applyBorder="1" applyProtection="1"/>
    <xf numFmtId="0" fontId="1" fillId="5" borderId="0" xfId="0" applyFont="1" applyFill="1" applyBorder="1" applyAlignment="1" applyProtection="1">
      <alignment horizontal="center"/>
    </xf>
    <xf numFmtId="0" fontId="4" fillId="5" borderId="0" xfId="0" applyFont="1" applyFill="1" applyBorder="1" applyAlignment="1" applyProtection="1">
      <alignment horizontal="center"/>
    </xf>
    <xf numFmtId="0" fontId="1" fillId="5" borderId="0" xfId="0" applyFont="1" applyFill="1" applyBorder="1" applyAlignment="1" applyProtection="1">
      <alignment horizontal="center" vertical="center"/>
    </xf>
    <xf numFmtId="0" fontId="26" fillId="5" borderId="0" xfId="0" applyFont="1" applyFill="1" applyProtection="1"/>
    <xf numFmtId="0" fontId="0" fillId="5" borderId="0" xfId="0" applyFill="1" applyBorder="1" applyAlignment="1" applyProtection="1">
      <alignment vertical="center" wrapText="1"/>
    </xf>
    <xf numFmtId="0" fontId="0" fillId="5" borderId="0" xfId="0" applyFill="1" applyProtection="1">
      <protection locked="0"/>
    </xf>
    <xf numFmtId="0" fontId="0" fillId="5" borderId="0" xfId="0" applyFill="1" applyAlignment="1" applyProtection="1">
      <alignment vertical="center" wrapText="1"/>
    </xf>
    <xf numFmtId="0" fontId="1" fillId="10" borderId="1" xfId="0" applyFont="1" applyFill="1" applyBorder="1" applyAlignment="1" applyProtection="1">
      <alignment horizontal="center"/>
    </xf>
    <xf numFmtId="0" fontId="4" fillId="10" borderId="1" xfId="0" applyFont="1" applyFill="1" applyBorder="1" applyAlignment="1" applyProtection="1">
      <alignment horizontal="center"/>
    </xf>
    <xf numFmtId="0" fontId="10" fillId="10" borderId="1" xfId="0" applyFont="1" applyFill="1" applyBorder="1" applyAlignment="1" applyProtection="1">
      <alignment horizontal="center" vertical="center"/>
    </xf>
    <xf numFmtId="0" fontId="4" fillId="10" borderId="3" xfId="0" applyFont="1" applyFill="1" applyBorder="1" applyAlignment="1" applyProtection="1">
      <alignment horizontal="center"/>
    </xf>
    <xf numFmtId="0" fontId="1" fillId="10" borderId="2" xfId="0" applyFont="1" applyFill="1" applyBorder="1" applyProtection="1"/>
    <xf numFmtId="0" fontId="4" fillId="10" borderId="2" xfId="0" applyFont="1" applyFill="1" applyBorder="1" applyProtection="1"/>
    <xf numFmtId="0" fontId="12" fillId="10" borderId="2" xfId="0" applyFont="1" applyFill="1" applyBorder="1" applyProtection="1"/>
    <xf numFmtId="0" fontId="10" fillId="10" borderId="2" xfId="0" applyFont="1" applyFill="1" applyBorder="1" applyAlignment="1" applyProtection="1">
      <alignment horizontal="center" vertical="center"/>
    </xf>
    <xf numFmtId="0" fontId="4" fillId="10" borderId="5" xfId="0" applyFont="1" applyFill="1" applyBorder="1" applyProtection="1"/>
    <xf numFmtId="0" fontId="3" fillId="10" borderId="4" xfId="0" applyFont="1" applyFill="1" applyBorder="1" applyAlignment="1" applyProtection="1">
      <alignment horizontal="center" vertical="center"/>
    </xf>
    <xf numFmtId="0" fontId="0" fillId="10" borderId="4" xfId="0" applyFill="1" applyBorder="1" applyProtection="1"/>
    <xf numFmtId="0" fontId="3" fillId="10" borderId="4" xfId="0" applyFont="1" applyFill="1" applyBorder="1" applyProtection="1"/>
    <xf numFmtId="0" fontId="10" fillId="10" borderId="0" xfId="0" applyFont="1" applyFill="1" applyBorder="1" applyAlignment="1" applyProtection="1">
      <alignment horizontal="center" vertical="center"/>
    </xf>
    <xf numFmtId="16" fontId="3" fillId="7" borderId="0" xfId="0" applyNumberFormat="1" applyFont="1" applyFill="1" applyBorder="1" applyAlignment="1" applyProtection="1">
      <alignment horizontal="center" vertical="center"/>
    </xf>
    <xf numFmtId="0" fontId="3" fillId="7" borderId="0" xfId="0" applyFont="1" applyFill="1" applyBorder="1" applyAlignment="1" applyProtection="1">
      <alignment horizontal="left" vertical="center" wrapText="1"/>
    </xf>
    <xf numFmtId="0" fontId="0" fillId="7" borderId="0" xfId="0" applyFill="1" applyBorder="1" applyProtection="1"/>
    <xf numFmtId="0" fontId="3" fillId="7" borderId="0" xfId="0" applyFont="1" applyFill="1" applyBorder="1" applyAlignment="1" applyProtection="1">
      <alignment horizontal="center" vertical="center"/>
    </xf>
    <xf numFmtId="0" fontId="3" fillId="7" borderId="0" xfId="0" applyFont="1" applyFill="1" applyBorder="1" applyAlignment="1" applyProtection="1">
      <alignment vertical="center" wrapText="1"/>
    </xf>
    <xf numFmtId="16" fontId="4" fillId="7" borderId="0" xfId="0" applyNumberFormat="1" applyFont="1" applyFill="1" applyBorder="1" applyAlignment="1" applyProtection="1">
      <alignment horizontal="center" vertical="center"/>
    </xf>
    <xf numFmtId="0" fontId="1" fillId="5" borderId="0" xfId="0" applyFont="1" applyFill="1" applyBorder="1" applyAlignment="1" applyProtection="1"/>
    <xf numFmtId="0" fontId="1" fillId="5" borderId="2" xfId="0" applyFont="1" applyFill="1" applyBorder="1" applyAlignment="1" applyProtection="1">
      <alignment horizontal="center"/>
    </xf>
    <xf numFmtId="0" fontId="4" fillId="5" borderId="2" xfId="0" applyFont="1" applyFill="1" applyBorder="1" applyAlignment="1" applyProtection="1">
      <alignment horizontal="center"/>
    </xf>
    <xf numFmtId="0" fontId="0" fillId="5" borderId="0" xfId="0" applyFill="1" applyAlignment="1" applyProtection="1">
      <alignment horizontal="center"/>
    </xf>
    <xf numFmtId="0" fontId="1" fillId="5" borderId="0" xfId="0" applyFont="1" applyFill="1" applyBorder="1" applyProtection="1">
      <protection locked="0"/>
    </xf>
    <xf numFmtId="0" fontId="0" fillId="5" borderId="0" xfId="0" applyFill="1" applyBorder="1" applyAlignment="1" applyProtection="1">
      <alignment horizontal="center"/>
    </xf>
    <xf numFmtId="0" fontId="1" fillId="5" borderId="0" xfId="0" applyFont="1" applyFill="1" applyAlignment="1" applyProtection="1"/>
    <xf numFmtId="0" fontId="15" fillId="5" borderId="4" xfId="0" applyFont="1" applyFill="1" applyBorder="1" applyAlignment="1" applyProtection="1">
      <alignment horizontal="center"/>
    </xf>
    <xf numFmtId="0" fontId="1" fillId="5" borderId="0" xfId="0" applyFont="1" applyFill="1" applyBorder="1" applyAlignment="1" applyProtection="1">
      <protection locked="0"/>
    </xf>
    <xf numFmtId="0" fontId="0" fillId="5" borderId="0" xfId="0" applyFill="1" applyAlignment="1" applyProtection="1">
      <protection locked="0"/>
    </xf>
    <xf numFmtId="0" fontId="0" fillId="5" borderId="0" xfId="0" applyFill="1" applyAlignment="1" applyProtection="1"/>
    <xf numFmtId="0" fontId="1" fillId="5" borderId="11" xfId="0" applyFont="1" applyFill="1" applyBorder="1" applyProtection="1">
      <protection locked="0"/>
    </xf>
    <xf numFmtId="0" fontId="1" fillId="5" borderId="11" xfId="0" applyFont="1" applyFill="1" applyBorder="1" applyAlignment="1" applyProtection="1">
      <alignment horizontal="center" vertical="center"/>
      <protection locked="0"/>
    </xf>
    <xf numFmtId="0" fontId="0" fillId="5" borderId="11" xfId="0" applyFill="1" applyBorder="1" applyProtection="1">
      <protection locked="0"/>
    </xf>
    <xf numFmtId="0" fontId="0" fillId="5" borderId="0" xfId="0" applyFill="1" applyAlignment="1">
      <alignment vertical="center" wrapText="1"/>
    </xf>
    <xf numFmtId="0" fontId="1" fillId="10" borderId="0" xfId="0" applyFont="1" applyFill="1" applyBorder="1" applyAlignment="1" applyProtection="1">
      <alignment horizontal="center"/>
    </xf>
    <xf numFmtId="0" fontId="4" fillId="10" borderId="0" xfId="0" applyFont="1" applyFill="1" applyBorder="1" applyAlignment="1" applyProtection="1">
      <alignment horizontal="center"/>
    </xf>
    <xf numFmtId="0" fontId="4" fillId="5" borderId="0" xfId="0" applyFont="1" applyFill="1" applyBorder="1"/>
    <xf numFmtId="0" fontId="4" fillId="5" borderId="2" xfId="0" applyFont="1" applyFill="1" applyBorder="1"/>
    <xf numFmtId="0" fontId="4" fillId="5" borderId="0" xfId="0" applyFont="1" applyFill="1"/>
    <xf numFmtId="0" fontId="4" fillId="5" borderId="0" xfId="0" applyFont="1" applyFill="1" applyAlignment="1" applyProtection="1">
      <alignment horizontal="center" vertical="center"/>
      <protection locked="0"/>
    </xf>
    <xf numFmtId="0" fontId="0" fillId="5" borderId="0" xfId="0" applyFill="1" applyBorder="1" applyAlignment="1">
      <alignment vertical="center" wrapText="1"/>
    </xf>
    <xf numFmtId="0" fontId="22" fillId="5" borderId="0" xfId="0" applyFont="1" applyFill="1" applyAlignment="1">
      <alignment wrapText="1"/>
    </xf>
    <xf numFmtId="0" fontId="4" fillId="10" borderId="0" xfId="0" applyFont="1" applyFill="1" applyBorder="1" applyAlignment="1">
      <alignment horizontal="center"/>
    </xf>
    <xf numFmtId="0" fontId="4" fillId="10" borderId="10" xfId="0" applyFont="1" applyFill="1" applyBorder="1"/>
    <xf numFmtId="0" fontId="4" fillId="10" borderId="2" xfId="0" applyFont="1" applyFill="1" applyBorder="1"/>
    <xf numFmtId="0" fontId="10" fillId="10" borderId="0" xfId="0" applyFont="1" applyFill="1" applyBorder="1" applyAlignment="1">
      <alignment horizontal="center" vertical="center"/>
    </xf>
    <xf numFmtId="0" fontId="10" fillId="10" borderId="2" xfId="0" applyFont="1" applyFill="1" applyBorder="1" applyAlignment="1">
      <alignment horizontal="center" vertical="center"/>
    </xf>
    <xf numFmtId="0" fontId="4" fillId="10" borderId="3" xfId="0" applyFont="1" applyFill="1" applyBorder="1" applyAlignment="1">
      <alignment horizontal="center"/>
    </xf>
    <xf numFmtId="0" fontId="3" fillId="10" borderId="4" xfId="0" applyFont="1" applyFill="1" applyBorder="1" applyAlignment="1">
      <alignment vertical="center"/>
    </xf>
    <xf numFmtId="0" fontId="3" fillId="10" borderId="4" xfId="0" applyFont="1" applyFill="1" applyBorder="1" applyAlignment="1">
      <alignment vertical="center" wrapText="1"/>
    </xf>
    <xf numFmtId="0" fontId="3" fillId="10" borderId="4" xfId="0" applyFont="1" applyFill="1" applyBorder="1"/>
    <xf numFmtId="0" fontId="4" fillId="10" borderId="5" xfId="0" applyFont="1" applyFill="1" applyBorder="1"/>
    <xf numFmtId="16" fontId="3" fillId="7" borderId="0" xfId="0" applyNumberFormat="1" applyFont="1" applyFill="1" applyBorder="1" applyAlignment="1">
      <alignment horizontal="center" vertical="center"/>
    </xf>
    <xf numFmtId="0" fontId="0" fillId="5" borderId="1" xfId="0" applyFill="1" applyBorder="1"/>
    <xf numFmtId="0" fontId="4" fillId="5" borderId="0" xfId="0" applyFont="1" applyFill="1" applyBorder="1" applyAlignment="1">
      <alignment horizontal="center"/>
    </xf>
    <xf numFmtId="0" fontId="1" fillId="5" borderId="0" xfId="0" applyFont="1" applyFill="1" applyBorder="1" applyAlignment="1">
      <alignment horizontal="center" vertical="center"/>
    </xf>
    <xf numFmtId="0" fontId="1" fillId="10" borderId="1" xfId="0" applyFont="1" applyFill="1" applyBorder="1" applyAlignment="1">
      <alignment horizontal="center"/>
    </xf>
    <xf numFmtId="0" fontId="4" fillId="10" borderId="1" xfId="0" applyFont="1" applyFill="1" applyBorder="1" applyAlignment="1">
      <alignment horizontal="center"/>
    </xf>
    <xf numFmtId="0" fontId="4" fillId="10" borderId="2" xfId="0" applyFont="1" applyFill="1" applyBorder="1" applyAlignment="1"/>
    <xf numFmtId="0" fontId="10" fillId="10" borderId="1" xfId="0" applyFont="1" applyFill="1" applyBorder="1" applyAlignment="1">
      <alignment horizontal="center" vertical="center"/>
    </xf>
    <xf numFmtId="0" fontId="4" fillId="10" borderId="4" xfId="0" applyFont="1" applyFill="1" applyBorder="1" applyAlignment="1">
      <alignment horizontal="left" vertical="center" wrapText="1"/>
    </xf>
    <xf numFmtId="0" fontId="4" fillId="10" borderId="4" xfId="0" applyFont="1" applyFill="1" applyBorder="1" applyAlignment="1"/>
    <xf numFmtId="0" fontId="4" fillId="7" borderId="0" xfId="0" applyFont="1" applyFill="1" applyBorder="1" applyAlignment="1">
      <alignment horizontal="left" vertical="center" wrapText="1"/>
    </xf>
    <xf numFmtId="0" fontId="17" fillId="5" borderId="0" xfId="0" applyFont="1" applyFill="1" applyAlignment="1">
      <alignment horizontal="center"/>
    </xf>
    <xf numFmtId="0" fontId="17" fillId="5" borderId="0" xfId="0" applyFont="1" applyFill="1"/>
    <xf numFmtId="0" fontId="17" fillId="5" borderId="0" xfId="0" applyFont="1" applyFill="1" applyBorder="1" applyAlignment="1">
      <alignment horizontal="center"/>
    </xf>
    <xf numFmtId="0" fontId="17" fillId="5" borderId="0" xfId="0" applyFont="1" applyFill="1" applyBorder="1" applyAlignment="1">
      <alignment vertical="center"/>
    </xf>
    <xf numFmtId="0" fontId="17" fillId="5" borderId="0" xfId="0" applyFont="1" applyFill="1" applyBorder="1" applyAlignment="1">
      <alignment vertical="center" wrapText="1"/>
    </xf>
    <xf numFmtId="0" fontId="17" fillId="5" borderId="0" xfId="0" applyFont="1" applyFill="1" applyBorder="1"/>
    <xf numFmtId="0" fontId="17" fillId="5" borderId="0" xfId="0" applyFont="1" applyFill="1" applyAlignment="1">
      <alignment vertical="center"/>
    </xf>
    <xf numFmtId="0" fontId="17" fillId="5" borderId="0" xfId="0" applyFont="1" applyFill="1" applyAlignment="1">
      <alignment vertical="center" wrapText="1"/>
    </xf>
    <xf numFmtId="0" fontId="17" fillId="5" borderId="0" xfId="0" applyFont="1" applyFill="1" applyAlignment="1">
      <alignment wrapText="1"/>
    </xf>
    <xf numFmtId="0" fontId="17" fillId="5" borderId="0" xfId="0" applyFont="1" applyFill="1" applyAlignment="1">
      <alignment horizontal="center" vertical="center"/>
    </xf>
    <xf numFmtId="0" fontId="4" fillId="10" borderId="9" xfId="0" applyFont="1" applyFill="1" applyBorder="1" applyAlignment="1">
      <alignment horizontal="center"/>
    </xf>
    <xf numFmtId="0" fontId="4" fillId="10" borderId="3" xfId="0" applyFont="1" applyFill="1" applyBorder="1" applyAlignment="1">
      <alignment horizontal="center" vertical="center"/>
    </xf>
    <xf numFmtId="0" fontId="4" fillId="10" borderId="5" xfId="0" applyFont="1" applyFill="1" applyBorder="1" applyAlignment="1">
      <alignment vertical="center"/>
    </xf>
    <xf numFmtId="0" fontId="3" fillId="7" borderId="0" xfId="0" applyFont="1" applyFill="1" applyBorder="1" applyAlignment="1">
      <alignment vertical="center" wrapText="1"/>
    </xf>
    <xf numFmtId="0" fontId="3" fillId="5" borderId="0" xfId="0" applyFont="1" applyFill="1" applyAlignment="1" applyProtection="1">
      <alignment horizontal="center"/>
    </xf>
    <xf numFmtId="0" fontId="3" fillId="5" borderId="0" xfId="0" applyFont="1" applyFill="1" applyBorder="1" applyAlignment="1" applyProtection="1">
      <alignment horizontal="center"/>
    </xf>
    <xf numFmtId="0" fontId="3" fillId="5" borderId="0" xfId="0" applyFont="1" applyFill="1" applyAlignment="1" applyProtection="1">
      <alignment horizontal="center" vertical="center"/>
    </xf>
    <xf numFmtId="0" fontId="34" fillId="10" borderId="13" xfId="0" applyFont="1" applyFill="1" applyBorder="1" applyAlignment="1" applyProtection="1">
      <alignment horizontal="left" vertical="center" indent="1"/>
    </xf>
    <xf numFmtId="0" fontId="34" fillId="10" borderId="11" xfId="0" applyFont="1" applyFill="1" applyBorder="1" applyAlignment="1" applyProtection="1">
      <alignment vertical="center"/>
    </xf>
    <xf numFmtId="0" fontId="34" fillId="10" borderId="11" xfId="0" applyFont="1" applyFill="1" applyBorder="1" applyAlignment="1" applyProtection="1">
      <alignment horizontal="left"/>
    </xf>
    <xf numFmtId="0" fontId="34" fillId="10" borderId="12" xfId="0" applyFont="1" applyFill="1" applyBorder="1" applyAlignment="1" applyProtection="1">
      <alignment horizontal="left"/>
    </xf>
    <xf numFmtId="0" fontId="34" fillId="10" borderId="3" xfId="0" applyFont="1" applyFill="1" applyBorder="1" applyAlignment="1" applyProtection="1">
      <alignment horizontal="left" vertical="center" indent="1"/>
    </xf>
    <xf numFmtId="0" fontId="34" fillId="10" borderId="4" xfId="0" applyFont="1" applyFill="1" applyBorder="1" applyAlignment="1" applyProtection="1">
      <alignment horizontal="left" vertical="center" indent="1"/>
    </xf>
    <xf numFmtId="0" fontId="41" fillId="10" borderId="4" xfId="0" applyFont="1" applyFill="1" applyBorder="1" applyAlignment="1" applyProtection="1">
      <alignment horizontal="left" vertical="center" indent="2"/>
    </xf>
    <xf numFmtId="0" fontId="34" fillId="10" borderId="4" xfId="0" applyFont="1" applyFill="1" applyBorder="1" applyAlignment="1" applyProtection="1">
      <alignment horizontal="right" vertical="center" indent="1"/>
    </xf>
    <xf numFmtId="0" fontId="34" fillId="10" borderId="5" xfId="0" applyFont="1" applyFill="1" applyBorder="1" applyAlignment="1" applyProtection="1">
      <alignment horizontal="left" vertical="center" indent="1"/>
    </xf>
    <xf numFmtId="0" fontId="7" fillId="7" borderId="33" xfId="0" applyFont="1" applyFill="1" applyBorder="1" applyProtection="1"/>
    <xf numFmtId="0" fontId="0" fillId="7" borderId="34" xfId="0" applyFill="1" applyBorder="1" applyAlignment="1" applyProtection="1">
      <alignment horizontal="center"/>
    </xf>
    <xf numFmtId="0" fontId="3" fillId="7" borderId="34" xfId="0" applyFont="1" applyFill="1" applyBorder="1" applyProtection="1"/>
    <xf numFmtId="0" fontId="0" fillId="7" borderId="34" xfId="0" applyFill="1" applyBorder="1" applyProtection="1"/>
    <xf numFmtId="0" fontId="3" fillId="7" borderId="34" xfId="0" applyFont="1" applyFill="1" applyBorder="1" applyAlignment="1" applyProtection="1">
      <alignment horizontal="center"/>
    </xf>
    <xf numFmtId="0" fontId="0" fillId="7" borderId="35" xfId="0" applyFill="1" applyBorder="1" applyProtection="1"/>
    <xf numFmtId="0" fontId="7" fillId="7" borderId="36" xfId="0" applyFont="1" applyFill="1" applyBorder="1" applyProtection="1"/>
    <xf numFmtId="0" fontId="15" fillId="7" borderId="0" xfId="0" applyFont="1" applyFill="1" applyBorder="1" applyAlignment="1" applyProtection="1"/>
    <xf numFmtId="0" fontId="18" fillId="7" borderId="0" xfId="0" applyFont="1" applyFill="1" applyBorder="1" applyAlignment="1" applyProtection="1">
      <alignment horizontal="center"/>
    </xf>
    <xf numFmtId="0" fontId="18" fillId="7" borderId="0" xfId="0" applyFont="1" applyFill="1" applyBorder="1" applyProtection="1"/>
    <xf numFmtId="0" fontId="0" fillId="7" borderId="0" xfId="0" applyFont="1" applyFill="1" applyBorder="1" applyProtection="1"/>
    <xf numFmtId="0" fontId="0" fillId="7" borderId="37" xfId="0" applyFill="1" applyBorder="1" applyProtection="1"/>
    <xf numFmtId="0" fontId="23" fillId="7" borderId="0" xfId="0" applyFont="1" applyFill="1" applyBorder="1" applyAlignment="1" applyProtection="1">
      <alignment vertical="center"/>
    </xf>
    <xf numFmtId="0" fontId="21" fillId="7" borderId="0" xfId="0" applyFont="1" applyFill="1" applyBorder="1" applyAlignment="1" applyProtection="1">
      <alignment vertical="center"/>
    </xf>
    <xf numFmtId="0" fontId="10" fillId="7" borderId="0" xfId="0" applyFont="1" applyFill="1" applyBorder="1" applyProtection="1"/>
    <xf numFmtId="0" fontId="10" fillId="7" borderId="0" xfId="0" applyFont="1" applyFill="1" applyBorder="1" applyAlignment="1" applyProtection="1">
      <alignment vertical="center"/>
    </xf>
    <xf numFmtId="0" fontId="25" fillId="7" borderId="0" xfId="0" applyFont="1" applyFill="1" applyBorder="1" applyAlignment="1" applyProtection="1"/>
    <xf numFmtId="0" fontId="10" fillId="7" borderId="19" xfId="0" applyFont="1" applyFill="1" applyBorder="1" applyAlignment="1" applyProtection="1">
      <alignment horizontal="left"/>
    </xf>
    <xf numFmtId="0" fontId="10" fillId="7" borderId="19" xfId="0" applyFont="1" applyFill="1" applyBorder="1" applyProtection="1"/>
    <xf numFmtId="0" fontId="15" fillId="7" borderId="0" xfId="0" applyFont="1" applyFill="1" applyBorder="1" applyAlignment="1" applyProtection="1">
      <alignment vertical="center"/>
    </xf>
    <xf numFmtId="0" fontId="42" fillId="7" borderId="0" xfId="0" applyFont="1" applyFill="1" applyBorder="1" applyAlignment="1" applyProtection="1"/>
    <xf numFmtId="0" fontId="0" fillId="7" borderId="36" xfId="0" applyFill="1" applyBorder="1" applyProtection="1"/>
    <xf numFmtId="0" fontId="0" fillId="7" borderId="39" xfId="0" applyFill="1" applyBorder="1" applyProtection="1"/>
    <xf numFmtId="0" fontId="0" fillId="7" borderId="40" xfId="0" applyFill="1" applyBorder="1" applyProtection="1"/>
    <xf numFmtId="0" fontId="0" fillId="7" borderId="38" xfId="0" applyFill="1" applyBorder="1" applyProtection="1"/>
    <xf numFmtId="0" fontId="0" fillId="7" borderId="37" xfId="0" applyFill="1" applyBorder="1" applyAlignment="1" applyProtection="1">
      <alignment horizontal="left" vertical="top"/>
    </xf>
    <xf numFmtId="0" fontId="0" fillId="7" borderId="37" xfId="0" applyFill="1" applyBorder="1" applyAlignment="1" applyProtection="1">
      <alignment horizontal="center" vertical="center"/>
    </xf>
    <xf numFmtId="0" fontId="5" fillId="7" borderId="37" xfId="0" applyFont="1" applyFill="1" applyBorder="1" applyAlignment="1" applyProtection="1"/>
    <xf numFmtId="0" fontId="0" fillId="7" borderId="37" xfId="0" applyFill="1" applyBorder="1" applyAlignment="1" applyProtection="1">
      <alignment horizontal="left" vertical="top" wrapText="1"/>
    </xf>
    <xf numFmtId="0" fontId="0" fillId="7" borderId="37" xfId="0" applyFill="1" applyBorder="1" applyAlignment="1" applyProtection="1"/>
    <xf numFmtId="0" fontId="0" fillId="7" borderId="42" xfId="0" applyFill="1" applyBorder="1" applyProtection="1"/>
    <xf numFmtId="0" fontId="0" fillId="7" borderId="41" xfId="0" applyFill="1" applyBorder="1" applyProtection="1"/>
    <xf numFmtId="0" fontId="0" fillId="7" borderId="33" xfId="0" applyFill="1" applyBorder="1" applyProtection="1"/>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3" fillId="2" borderId="30" xfId="0" applyFont="1" applyFill="1" applyBorder="1" applyAlignment="1" applyProtection="1">
      <alignment vertical="center"/>
    </xf>
    <xf numFmtId="0" fontId="3" fillId="2" borderId="31" xfId="0" applyFont="1" applyFill="1" applyBorder="1" applyAlignment="1" applyProtection="1">
      <alignment vertical="center"/>
    </xf>
    <xf numFmtId="0" fontId="3" fillId="4" borderId="0" xfId="0" applyFont="1" applyFill="1" applyBorder="1" applyAlignment="1" applyProtection="1">
      <alignment horizontal="left" vertical="center"/>
    </xf>
    <xf numFmtId="0" fontId="3" fillId="0"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51"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53" xfId="0" applyFont="1" applyFill="1" applyBorder="1" applyAlignment="1" applyProtection="1">
      <alignment vertical="center"/>
    </xf>
    <xf numFmtId="16" fontId="3" fillId="2" borderId="51" xfId="0" applyNumberFormat="1" applyFont="1" applyFill="1" applyBorder="1" applyAlignment="1" applyProtection="1">
      <alignment vertical="center"/>
    </xf>
    <xf numFmtId="0" fontId="3" fillId="2" borderId="52" xfId="0" applyFont="1" applyFill="1" applyBorder="1" applyAlignment="1" applyProtection="1">
      <alignment horizontal="center" vertical="center"/>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0" fillId="10" borderId="1" xfId="0" applyFont="1" applyFill="1" applyBorder="1" applyAlignment="1">
      <alignment horizontal="center" vertical="center"/>
    </xf>
    <xf numFmtId="0" fontId="1" fillId="10" borderId="1" xfId="0" applyFont="1" applyFill="1" applyBorder="1"/>
    <xf numFmtId="0" fontId="1" fillId="10" borderId="3" xfId="0" applyFont="1" applyFill="1" applyBorder="1"/>
    <xf numFmtId="0" fontId="20" fillId="5" borderId="0" xfId="0" applyFont="1" applyFill="1" applyAlignment="1" applyProtection="1">
      <alignment horizontal="center"/>
    </xf>
    <xf numFmtId="0" fontId="44" fillId="7" borderId="0" xfId="0" applyFont="1" applyFill="1" applyBorder="1" applyAlignment="1" applyProtection="1">
      <alignment horizontal="left" vertical="center"/>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5" fillId="6" borderId="6" xfId="0" applyFont="1" applyFill="1" applyBorder="1" applyAlignment="1">
      <alignment horizontal="center"/>
    </xf>
    <xf numFmtId="0" fontId="16" fillId="6" borderId="7" xfId="0" applyFont="1" applyFill="1" applyBorder="1" applyAlignment="1">
      <alignment horizontal="center"/>
    </xf>
    <xf numFmtId="0" fontId="16" fillId="6" borderId="8" xfId="0" applyFont="1" applyFill="1" applyBorder="1" applyAlignment="1">
      <alignment horizontal="center"/>
    </xf>
    <xf numFmtId="0" fontId="35"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15" xfId="0" applyFont="1" applyFill="1" applyBorder="1" applyAlignment="1">
      <alignment horizontal="center" vertical="center"/>
    </xf>
    <xf numFmtId="0" fontId="3" fillId="5" borderId="17" xfId="0" applyFont="1" applyFill="1" applyBorder="1" applyAlignment="1">
      <alignment horizontal="center" vertical="center"/>
    </xf>
    <xf numFmtId="0" fontId="24" fillId="5" borderId="3" xfId="0" applyNumberFormat="1" applyFont="1" applyFill="1" applyBorder="1" applyAlignment="1">
      <alignment horizontal="left" vertical="center" wrapText="1"/>
    </xf>
    <xf numFmtId="0" fontId="24" fillId="5" borderId="4" xfId="0" applyNumberFormat="1" applyFont="1" applyFill="1" applyBorder="1" applyAlignment="1">
      <alignment horizontal="left" vertical="center" wrapText="1"/>
    </xf>
    <xf numFmtId="0" fontId="24" fillId="5" borderId="5" xfId="0" applyNumberFormat="1" applyFont="1" applyFill="1" applyBorder="1" applyAlignment="1">
      <alignment horizontal="left" vertical="center" wrapText="1"/>
    </xf>
    <xf numFmtId="0" fontId="37" fillId="10" borderId="6"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5"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3" fillId="7" borderId="47" xfId="0" applyFont="1" applyFill="1" applyBorder="1" applyAlignment="1">
      <alignment horizontal="center" vertical="center"/>
    </xf>
    <xf numFmtId="0" fontId="23" fillId="7" borderId="48" xfId="0" applyFont="1" applyFill="1" applyBorder="1" applyAlignment="1">
      <alignment horizontal="center" vertical="center"/>
    </xf>
    <xf numFmtId="0" fontId="23" fillId="7" borderId="49" xfId="0" applyFont="1" applyFill="1" applyBorder="1" applyAlignment="1">
      <alignment horizontal="center" vertical="center"/>
    </xf>
    <xf numFmtId="0" fontId="35" fillId="10" borderId="6" xfId="0" applyFont="1" applyFill="1" applyBorder="1" applyAlignment="1">
      <alignment horizontal="center"/>
    </xf>
    <xf numFmtId="0" fontId="35" fillId="10" borderId="7" xfId="0" applyFont="1" applyFill="1" applyBorder="1" applyAlignment="1">
      <alignment horizontal="center"/>
    </xf>
    <xf numFmtId="0" fontId="35" fillId="10" borderId="11" xfId="0" applyFont="1" applyFill="1" applyBorder="1" applyAlignment="1">
      <alignment horizontal="center"/>
    </xf>
    <xf numFmtId="0" fontId="35" fillId="10" borderId="12" xfId="0" applyFont="1" applyFill="1" applyBorder="1" applyAlignment="1">
      <alignment horizontal="center"/>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1" fillId="10" borderId="3" xfId="0" applyFont="1" applyFill="1" applyBorder="1" applyAlignment="1">
      <alignment horizontal="center"/>
    </xf>
    <xf numFmtId="0" fontId="1" fillId="10" borderId="4" xfId="0" applyFont="1" applyFill="1" applyBorder="1" applyAlignment="1">
      <alignment horizontal="center"/>
    </xf>
    <xf numFmtId="0" fontId="1" fillId="10" borderId="5" xfId="0" applyFont="1" applyFill="1" applyBorder="1" applyAlignment="1">
      <alignment horizontal="center"/>
    </xf>
    <xf numFmtId="0" fontId="4" fillId="8" borderId="21" xfId="0" applyFont="1" applyFill="1" applyBorder="1" applyAlignment="1">
      <alignment horizontal="left" vertical="center" wrapText="1"/>
    </xf>
    <xf numFmtId="0" fontId="4" fillId="8" borderId="22" xfId="0" applyFont="1" applyFill="1" applyBorder="1" applyAlignment="1">
      <alignment horizontal="left" vertical="center" wrapText="1"/>
    </xf>
    <xf numFmtId="0" fontId="35" fillId="10" borderId="2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27" xfId="0" applyFont="1" applyFill="1" applyBorder="1" applyAlignment="1">
      <alignment horizontal="center" vertical="center"/>
    </xf>
    <xf numFmtId="0" fontId="35" fillId="10" borderId="19"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24" xfId="0" applyFont="1" applyFill="1" applyBorder="1" applyAlignment="1">
      <alignment horizontal="center" vertical="center"/>
    </xf>
    <xf numFmtId="0" fontId="15" fillId="10" borderId="19" xfId="0" applyFont="1" applyFill="1" applyBorder="1" applyAlignment="1">
      <alignment horizontal="center" vertical="center"/>
    </xf>
    <xf numFmtId="0" fontId="15" fillId="10" borderId="28" xfId="0" applyFont="1" applyFill="1" applyBorder="1" applyAlignment="1">
      <alignment horizontal="center" vertical="center"/>
    </xf>
    <xf numFmtId="0" fontId="35" fillId="10" borderId="13" xfId="0" applyFont="1" applyFill="1" applyBorder="1" applyAlignment="1">
      <alignment horizontal="center" vertical="center"/>
    </xf>
    <xf numFmtId="0" fontId="35" fillId="10" borderId="11" xfId="0" applyFont="1" applyFill="1" applyBorder="1" applyAlignment="1">
      <alignment horizontal="center" vertical="center"/>
    </xf>
    <xf numFmtId="0" fontId="35" fillId="10" borderId="12" xfId="0" applyFont="1" applyFill="1" applyBorder="1" applyAlignment="1">
      <alignment horizontal="center" vertical="center"/>
    </xf>
    <xf numFmtId="0" fontId="4" fillId="8" borderId="19"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8" borderId="22" xfId="0" applyFont="1" applyFill="1" applyBorder="1" applyAlignment="1">
      <alignment horizontal="left" vertical="center" wrapText="1"/>
    </xf>
    <xf numFmtId="0" fontId="1" fillId="5" borderId="0" xfId="0" applyFont="1" applyFill="1" applyBorder="1" applyAlignment="1">
      <alignment horizontal="left" wrapText="1"/>
    </xf>
    <xf numFmtId="0" fontId="22" fillId="5" borderId="0" xfId="0" applyFont="1" applyFill="1" applyBorder="1" applyAlignment="1">
      <alignment horizontal="left" wrapText="1"/>
    </xf>
    <xf numFmtId="0" fontId="1" fillId="5" borderId="0" xfId="0" applyFont="1" applyFill="1" applyBorder="1" applyAlignment="1">
      <alignment horizontal="center"/>
    </xf>
    <xf numFmtId="0" fontId="37" fillId="10" borderId="13" xfId="0" applyFont="1" applyFill="1" applyBorder="1" applyAlignment="1">
      <alignment horizontal="center" vertical="center"/>
    </xf>
    <xf numFmtId="0" fontId="39" fillId="10" borderId="11" xfId="0" applyFont="1" applyFill="1" applyBorder="1"/>
    <xf numFmtId="0" fontId="39" fillId="10" borderId="12" xfId="0" applyFont="1" applyFill="1" applyBorder="1"/>
    <xf numFmtId="0" fontId="0" fillId="5" borderId="0" xfId="0" applyFont="1" applyFill="1" applyBorder="1" applyAlignment="1">
      <alignment horizontal="left" vertical="center" wrapText="1"/>
    </xf>
    <xf numFmtId="0" fontId="1" fillId="5" borderId="0" xfId="0" applyFont="1" applyFill="1" applyBorder="1" applyAlignment="1">
      <alignment horizontal="center" wrapText="1"/>
    </xf>
    <xf numFmtId="0" fontId="21" fillId="5" borderId="0" xfId="0" applyFont="1" applyFill="1" applyBorder="1" applyAlignment="1">
      <alignment horizontal="center" vertical="center"/>
    </xf>
    <xf numFmtId="0" fontId="38" fillId="10" borderId="13" xfId="0" applyFont="1" applyFill="1" applyBorder="1" applyAlignment="1">
      <alignment horizontal="center" vertical="center"/>
    </xf>
    <xf numFmtId="0" fontId="38" fillId="10" borderId="11" xfId="0" applyFont="1" applyFill="1" applyBorder="1" applyAlignment="1">
      <alignment horizontal="center" vertical="center"/>
    </xf>
    <xf numFmtId="0" fontId="38" fillId="10" borderId="12" xfId="0" applyFont="1" applyFill="1" applyBorder="1" applyAlignment="1">
      <alignment horizontal="center" vertical="center"/>
    </xf>
    <xf numFmtId="0" fontId="1" fillId="10" borderId="2" xfId="0" applyFont="1" applyFill="1" applyBorder="1" applyAlignment="1">
      <alignment horizontal="center"/>
    </xf>
    <xf numFmtId="0" fontId="38" fillId="10" borderId="13" xfId="0" applyFont="1" applyFill="1" applyBorder="1" applyAlignment="1" applyProtection="1">
      <alignment horizontal="center" vertical="center"/>
    </xf>
    <xf numFmtId="0" fontId="38" fillId="10" borderId="11" xfId="0" applyFont="1" applyFill="1" applyBorder="1" applyAlignment="1" applyProtection="1">
      <alignment horizontal="center" vertical="center"/>
    </xf>
    <xf numFmtId="0" fontId="38" fillId="10" borderId="12" xfId="0" applyFont="1" applyFill="1" applyBorder="1" applyAlignment="1" applyProtection="1">
      <alignment horizontal="center" vertical="center"/>
    </xf>
    <xf numFmtId="0" fontId="4" fillId="10" borderId="3" xfId="0" applyFont="1" applyFill="1" applyBorder="1" applyAlignment="1" applyProtection="1">
      <alignment horizontal="center"/>
    </xf>
    <xf numFmtId="0" fontId="4" fillId="10" borderId="4" xfId="0" applyFont="1" applyFill="1" applyBorder="1" applyAlignment="1" applyProtection="1">
      <alignment horizontal="center"/>
    </xf>
    <xf numFmtId="0" fontId="4" fillId="10" borderId="5" xfId="0" applyFont="1" applyFill="1" applyBorder="1" applyAlignment="1" applyProtection="1">
      <alignment horizontal="center"/>
    </xf>
    <xf numFmtId="0" fontId="22" fillId="5" borderId="0" xfId="0" applyFont="1" applyFill="1" applyBorder="1" applyAlignment="1">
      <alignment horizontal="left" vertical="center" wrapText="1"/>
    </xf>
    <xf numFmtId="0" fontId="0" fillId="5" borderId="0" xfId="0" applyFont="1" applyFill="1" applyBorder="1" applyAlignment="1">
      <alignment horizontal="left" wrapText="1"/>
    </xf>
    <xf numFmtId="0" fontId="15" fillId="5" borderId="4" xfId="0" applyFont="1" applyFill="1" applyBorder="1" applyAlignment="1">
      <alignment horizontal="center"/>
    </xf>
    <xf numFmtId="0" fontId="0" fillId="5" borderId="0" xfId="0" applyFont="1" applyFill="1" applyBorder="1" applyAlignment="1">
      <alignment vertical="center" wrapText="1"/>
    </xf>
    <xf numFmtId="0" fontId="38" fillId="10" borderId="0" xfId="0" applyFont="1" applyFill="1" applyBorder="1" applyAlignment="1">
      <alignment horizontal="center" vertical="center"/>
    </xf>
    <xf numFmtId="0" fontId="38" fillId="10" borderId="2" xfId="0" applyFont="1" applyFill="1" applyBorder="1" applyAlignment="1">
      <alignment horizontal="center" vertical="center"/>
    </xf>
    <xf numFmtId="0" fontId="3" fillId="5" borderId="0" xfId="0" applyFont="1" applyFill="1" applyBorder="1" applyAlignment="1">
      <alignment horizontal="left" vertical="center"/>
    </xf>
    <xf numFmtId="0" fontId="0" fillId="5" borderId="0" xfId="0" applyFont="1" applyFill="1" applyBorder="1" applyAlignment="1">
      <alignment horizontal="center" wrapText="1"/>
    </xf>
    <xf numFmtId="0" fontId="37" fillId="9" borderId="6" xfId="0" applyFont="1" applyFill="1" applyBorder="1" applyAlignment="1" applyProtection="1">
      <alignment horizontal="center" vertical="center"/>
    </xf>
    <xf numFmtId="0" fontId="37" fillId="9" borderId="7" xfId="0" applyFont="1" applyFill="1" applyBorder="1" applyAlignment="1" applyProtection="1">
      <alignment horizontal="center" vertical="center"/>
    </xf>
    <xf numFmtId="0" fontId="37" fillId="9" borderId="8" xfId="0" applyFont="1" applyFill="1" applyBorder="1" applyAlignment="1" applyProtection="1">
      <alignment horizontal="center" vertical="center"/>
    </xf>
    <xf numFmtId="0" fontId="3" fillId="7" borderId="6" xfId="0" applyFont="1" applyFill="1" applyBorder="1" applyAlignment="1" applyProtection="1">
      <alignment horizontal="center"/>
    </xf>
    <xf numFmtId="0" fontId="3" fillId="7" borderId="7" xfId="0" applyFont="1" applyFill="1" applyBorder="1" applyAlignment="1" applyProtection="1">
      <alignment horizontal="center"/>
    </xf>
    <xf numFmtId="0" fontId="3" fillId="7" borderId="8" xfId="0" applyFont="1" applyFill="1" applyBorder="1" applyAlignment="1" applyProtection="1">
      <alignment horizont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9" fontId="3" fillId="2" borderId="0" xfId="0" applyNumberFormat="1" applyFont="1" applyFill="1" applyBorder="1" applyAlignment="1" applyProtection="1">
      <alignment horizontal="center" vertical="center"/>
    </xf>
    <xf numFmtId="9" fontId="3" fillId="2" borderId="2" xfId="0" applyNumberFormat="1"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7" fillId="9" borderId="6" xfId="0" applyFont="1" applyFill="1" applyBorder="1" applyAlignment="1" applyProtection="1">
      <alignment horizontal="center" vertical="center" wrapText="1"/>
    </xf>
    <xf numFmtId="0" fontId="37" fillId="9" borderId="7" xfId="0" applyFont="1" applyFill="1" applyBorder="1" applyAlignment="1" applyProtection="1">
      <alignment horizontal="center" vertical="center" wrapText="1"/>
    </xf>
    <xf numFmtId="0" fontId="37" fillId="9" borderId="8" xfId="0" applyFont="1" applyFill="1" applyBorder="1" applyAlignment="1" applyProtection="1">
      <alignment horizontal="center" vertical="center" wrapText="1"/>
    </xf>
    <xf numFmtId="0" fontId="40" fillId="9" borderId="6" xfId="0" applyFont="1" applyFill="1" applyBorder="1" applyAlignment="1" applyProtection="1">
      <alignment horizontal="center" vertical="center" wrapText="1"/>
    </xf>
    <xf numFmtId="0" fontId="40" fillId="9"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3" fillId="2" borderId="5" xfId="0" applyFont="1" applyFill="1" applyBorder="1" applyAlignment="1" applyProtection="1">
      <alignment horizontal="center"/>
    </xf>
    <xf numFmtId="0" fontId="38" fillId="10" borderId="6" xfId="0" applyFont="1" applyFill="1" applyBorder="1" applyAlignment="1" applyProtection="1">
      <alignment horizontal="center" vertical="center"/>
    </xf>
    <xf numFmtId="0" fontId="38" fillId="10" borderId="7" xfId="0" applyFont="1" applyFill="1" applyBorder="1" applyAlignment="1" applyProtection="1">
      <alignment horizontal="center" vertical="center"/>
    </xf>
    <xf numFmtId="0" fontId="38" fillId="10" borderId="8" xfId="0" applyFont="1" applyFill="1" applyBorder="1" applyAlignment="1" applyProtection="1">
      <alignment horizontal="center" vertical="center"/>
    </xf>
    <xf numFmtId="0" fontId="22" fillId="0" borderId="25"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2" fillId="0" borderId="26" xfId="0" applyFont="1" applyFill="1" applyBorder="1" applyAlignment="1" applyProtection="1">
      <alignment horizontal="left" vertical="top" wrapText="1"/>
    </xf>
    <xf numFmtId="0" fontId="22" fillId="0" borderId="27" xfId="0" applyFont="1" applyFill="1" applyBorder="1" applyAlignment="1" applyProtection="1">
      <alignment horizontal="left" vertical="top" wrapText="1"/>
    </xf>
    <xf numFmtId="0" fontId="22" fillId="0" borderId="19" xfId="0" applyFont="1" applyFill="1" applyBorder="1" applyAlignment="1" applyProtection="1">
      <alignment horizontal="left" vertical="top" wrapText="1"/>
    </xf>
    <xf numFmtId="0" fontId="22" fillId="0" borderId="28" xfId="0" applyFont="1" applyFill="1" applyBorder="1" applyAlignment="1" applyProtection="1">
      <alignment horizontal="left" vertical="top" wrapText="1"/>
    </xf>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13" fillId="7" borderId="20" xfId="0" applyFont="1" applyFill="1" applyBorder="1" applyAlignment="1" applyProtection="1">
      <alignment horizontal="center" vertical="center"/>
    </xf>
    <xf numFmtId="0" fontId="13" fillId="7" borderId="22" xfId="0" applyFont="1" applyFill="1" applyBorder="1" applyAlignment="1" applyProtection="1">
      <alignment horizontal="center" vertical="center"/>
    </xf>
    <xf numFmtId="0" fontId="43" fillId="7" borderId="20" xfId="0" applyFont="1" applyFill="1" applyBorder="1" applyAlignment="1" applyProtection="1">
      <alignment horizontal="center" vertical="center"/>
    </xf>
    <xf numFmtId="0" fontId="43" fillId="7" borderId="21" xfId="0" applyFont="1" applyFill="1" applyBorder="1" applyAlignment="1" applyProtection="1">
      <alignment horizontal="center" vertical="center"/>
    </xf>
    <xf numFmtId="0" fontId="43" fillId="7" borderId="22" xfId="0" applyFont="1" applyFill="1" applyBorder="1" applyAlignment="1" applyProtection="1">
      <alignment horizontal="center" vertical="center"/>
    </xf>
    <xf numFmtId="0" fontId="38" fillId="9" borderId="50" xfId="0" applyFont="1" applyFill="1" applyBorder="1" applyAlignment="1" applyProtection="1">
      <alignment horizontal="center" vertical="center" wrapText="1"/>
    </xf>
    <xf numFmtId="0" fontId="38" fillId="9" borderId="7" xfId="0" applyFont="1" applyFill="1" applyBorder="1" applyAlignment="1" applyProtection="1">
      <alignment horizontal="center" vertical="center" wrapText="1"/>
    </xf>
    <xf numFmtId="0" fontId="38" fillId="9" borderId="8" xfId="0" applyFont="1" applyFill="1" applyBorder="1" applyAlignment="1" applyProtection="1">
      <alignment horizontal="center" vertical="center" wrapText="1"/>
    </xf>
    <xf numFmtId="0" fontId="38" fillId="9" borderId="6" xfId="0" applyFont="1" applyFill="1" applyBorder="1" applyAlignment="1" applyProtection="1">
      <alignment horizontal="center" vertical="center" wrapText="1"/>
    </xf>
    <xf numFmtId="0" fontId="38" fillId="9" borderId="29" xfId="0" applyFont="1" applyFill="1" applyBorder="1" applyAlignment="1" applyProtection="1">
      <alignment horizontal="center" vertical="center" wrapText="1"/>
    </xf>
    <xf numFmtId="0" fontId="3" fillId="7" borderId="50" xfId="0" applyFont="1" applyFill="1" applyBorder="1" applyAlignment="1" applyProtection="1">
      <alignment horizontal="center"/>
    </xf>
    <xf numFmtId="0" fontId="3" fillId="7" borderId="6"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7" borderId="11" xfId="0" applyFont="1" applyFill="1" applyBorder="1" applyAlignment="1" applyProtection="1">
      <alignment horizontal="center"/>
    </xf>
    <xf numFmtId="0" fontId="3" fillId="7" borderId="29" xfId="0" applyFont="1" applyFill="1" applyBorder="1" applyAlignment="1" applyProtection="1">
      <alignment horizontal="center"/>
    </xf>
    <xf numFmtId="0" fontId="2" fillId="2" borderId="13"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38" fillId="10" borderId="6" xfId="0" applyFont="1" applyFill="1" applyBorder="1" applyAlignment="1" applyProtection="1">
      <alignment horizontal="center" vertical="center" wrapText="1"/>
    </xf>
    <xf numFmtId="0" fontId="38" fillId="10" borderId="7" xfId="0" applyFont="1" applyFill="1" applyBorder="1" applyAlignment="1" applyProtection="1">
      <alignment horizontal="center" vertical="center" wrapText="1"/>
    </xf>
    <xf numFmtId="0" fontId="38" fillId="10" borderId="8" xfId="0" applyFont="1" applyFill="1" applyBorder="1" applyAlignment="1" applyProtection="1">
      <alignment horizontal="center" vertical="center" wrapText="1"/>
    </xf>
    <xf numFmtId="9" fontId="3" fillId="2" borderId="0" xfId="0" applyNumberFormat="1" applyFont="1" applyFill="1" applyBorder="1" applyAlignment="1" applyProtection="1">
      <alignment horizontal="center"/>
    </xf>
    <xf numFmtId="0" fontId="0" fillId="0" borderId="2" xfId="0" applyBorder="1" applyProtection="1"/>
  </cellXfs>
  <cellStyles count="1">
    <cellStyle name="Normal" xfId="0" builtinId="0"/>
  </cellStyles>
  <dxfs count="58">
    <dxf>
      <font>
        <color rgb="FF00B050"/>
      </font>
      <fill>
        <patternFill>
          <bgColor theme="6"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FF0000"/>
      </font>
    </dxf>
    <dxf>
      <font>
        <color rgb="FFFF0000"/>
      </font>
    </dxf>
    <dxf>
      <font>
        <color rgb="FFFF0000"/>
      </font>
    </dxf>
    <dxf>
      <font>
        <color rgb="FFFF0000"/>
      </font>
    </dxf>
    <dxf>
      <font>
        <b val="0"/>
        <i val="0"/>
        <color rgb="FFFF0000"/>
      </font>
    </dxf>
    <dxf>
      <font>
        <color theme="5" tint="-0.24994659260841701"/>
      </font>
      <fill>
        <patternFill>
          <bgColor theme="5"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theme="5" tint="0.59996337778862885"/>
        </patternFill>
      </fill>
    </dxf>
    <dxf>
      <font>
        <color rgb="FF00B050"/>
      </font>
      <fill>
        <patternFill>
          <bgColor theme="6" tint="0.59996337778862885"/>
        </patternFill>
      </fill>
    </dxf>
    <dxf>
      <font>
        <color theme="5" tint="-0.24994659260841701"/>
      </font>
      <fill>
        <patternFill patternType="solid">
          <bgColor theme="5" tint="0.59996337778862885"/>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val="0"/>
        <i val="0"/>
        <color rgb="FFFF0000"/>
      </font>
    </dxf>
    <dxf>
      <font>
        <color rgb="FF00B050"/>
      </font>
    </dxf>
    <dxf>
      <font>
        <b val="0"/>
        <i val="0"/>
        <color rgb="FFFF0000"/>
      </font>
    </dxf>
    <dxf>
      <font>
        <color rgb="FF00B050"/>
      </font>
    </dxf>
  </dxfs>
  <tableStyles count="0" defaultTableStyle="TableStyleMedium9" defaultPivotStyle="PivotStyleLight16"/>
  <colors>
    <mruColors>
      <color rgb="FF99CC00"/>
      <color rgb="FFFBFBF7"/>
      <color rgb="FFF3F2E9"/>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GBox"/>
</file>

<file path=xl/ctrlProps/ctrlProp101.xml><?xml version="1.0" encoding="utf-8"?>
<formControlPr xmlns="http://schemas.microsoft.com/office/spreadsheetml/2009/9/main" objectType="GBox"/>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GBox"/>
</file>

<file path=xl/ctrlProps/ctrlProp128.xml><?xml version="1.0" encoding="utf-8"?>
<formControlPr xmlns="http://schemas.microsoft.com/office/spreadsheetml/2009/9/main" objectType="GBox"/>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GBox"/>
</file>

<file path=xl/ctrlProps/ctrlProp131.xml><?xml version="1.0" encoding="utf-8"?>
<formControlPr xmlns="http://schemas.microsoft.com/office/spreadsheetml/2009/9/main" objectType="Radio" firstButton="1" fmlaLink="$J$6"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firstButton="1" fmlaLink="$J$7"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Radio" firstButton="1" fmlaLink="$J$8" lockText="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firstButton="1" fmlaLink="$J$9"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firstButton="1" fmlaLink="$J$10"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firstButton="1" fmlaLink="$J$11"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firstButton="1" fmlaLink="$J$12"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firstButton="1" fmlaLink="$J$13"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Radio" firstButton="1" fmlaLink="$J$14"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firstButton="1" fmlaLink="$J$15"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Radio" firstButton="1" fmlaLink="$J$16"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firstButton="1" fmlaLink="$J$17"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firstButton="1" fmlaLink="$J$18"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firstButton="1" fmlaLink="$J$19"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firstButton="1" fmlaLink="$J$20" lockText="1"/>
</file>

<file path=xl/ctrlProps/ctrlProp16.xml><?xml version="1.0" encoding="utf-8"?>
<formControlPr xmlns="http://schemas.microsoft.com/office/spreadsheetml/2009/9/main" objectType="Radio" firstButton="1" fmlaLink="$J$5"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Radio" firstButton="1" fmlaLink="$J$21"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firstButton="1" fmlaLink="$J$22"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firstButton="1" fmlaLink="$J$23"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firstButton="1" fmlaLink="$J$24"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firstButton="1" fmlaLink="$J$25"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firstButton="1" fmlaLink="$J$26"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firstButton="1" fmlaLink="$J$27"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firstButton="1" fmlaLink="$J$28"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Radio" firstButton="1" fmlaLink="$J$29"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GBox"/>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GBox"/>
</file>

<file path=xl/ctrlProps/ctrlProp187.xml><?xml version="1.0" encoding="utf-8"?>
<formControlPr xmlns="http://schemas.microsoft.com/office/spreadsheetml/2009/9/main" objectType="GBox"/>
</file>

<file path=xl/ctrlProps/ctrlProp188.xml><?xml version="1.0" encoding="utf-8"?>
<formControlPr xmlns="http://schemas.microsoft.com/office/spreadsheetml/2009/9/main" objectType="GBox"/>
</file>

<file path=xl/ctrlProps/ctrlProp189.xml><?xml version="1.0" encoding="utf-8"?>
<formControlPr xmlns="http://schemas.microsoft.com/office/spreadsheetml/2009/9/main" objectType="GBox"/>
</file>

<file path=xl/ctrlProps/ctrlProp19.xml><?xml version="1.0" encoding="utf-8"?>
<formControlPr xmlns="http://schemas.microsoft.com/office/spreadsheetml/2009/9/main" objectType="GBox"/>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GBox"/>
</file>

<file path=xl/ctrlProps/ctrlProp192.xml><?xml version="1.0" encoding="utf-8"?>
<formControlPr xmlns="http://schemas.microsoft.com/office/spreadsheetml/2009/9/main" objectType="GBox"/>
</file>

<file path=xl/ctrlProps/ctrlProp193.xml><?xml version="1.0" encoding="utf-8"?>
<formControlPr xmlns="http://schemas.microsoft.com/office/spreadsheetml/2009/9/main" objectType="GBox"/>
</file>

<file path=xl/ctrlProps/ctrlProp194.xml><?xml version="1.0" encoding="utf-8"?>
<formControlPr xmlns="http://schemas.microsoft.com/office/spreadsheetml/2009/9/main" objectType="GBox"/>
</file>

<file path=xl/ctrlProps/ctrlProp195.xml><?xml version="1.0" encoding="utf-8"?>
<formControlPr xmlns="http://schemas.microsoft.com/office/spreadsheetml/2009/9/main" objectType="GBox"/>
</file>

<file path=xl/ctrlProps/ctrlProp196.xml><?xml version="1.0" encoding="utf-8"?>
<formControlPr xmlns="http://schemas.microsoft.com/office/spreadsheetml/2009/9/main" objectType="Radio" firstButton="1" fmlaLink="$J$5"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firstButton="1" fmlaLink="$J$6" lockText="1"/>
</file>

<file path=xl/ctrlProps/ctrlProp199.xml><?xml version="1.0" encoding="utf-8"?>
<formControlPr xmlns="http://schemas.microsoft.com/office/spreadsheetml/2009/9/main" objectType="Radio"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GBox"/>
</file>

<file path=xl/ctrlProps/ctrlProp200.xml><?xml version="1.0" encoding="utf-8"?>
<formControlPr xmlns="http://schemas.microsoft.com/office/spreadsheetml/2009/9/main" objectType="Radio" firstButton="1" fmlaLink="$J$7"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firstButton="1" fmlaLink="$J$8"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GBox"/>
</file>

<file path=xl/ctrlProps/ctrlProp21.xml><?xml version="1.0" encoding="utf-8"?>
<formControlPr xmlns="http://schemas.microsoft.com/office/spreadsheetml/2009/9/main" objectType="GBox"/>
</file>

<file path=xl/ctrlProps/ctrlProp210.xml><?xml version="1.0" encoding="utf-8"?>
<formControlPr xmlns="http://schemas.microsoft.com/office/spreadsheetml/2009/9/main" objectType="GBox"/>
</file>

<file path=xl/ctrlProps/ctrlProp211.xml><?xml version="1.0" encoding="utf-8"?>
<formControlPr xmlns="http://schemas.microsoft.com/office/spreadsheetml/2009/9/main" objectType="GBox"/>
</file>

<file path=xl/ctrlProps/ctrlProp212.xml><?xml version="1.0" encoding="utf-8"?>
<formControlPr xmlns="http://schemas.microsoft.com/office/spreadsheetml/2009/9/main" objectType="GBox"/>
</file>

<file path=xl/ctrlProps/ctrlProp213.xml><?xml version="1.0" encoding="utf-8"?>
<formControlPr xmlns="http://schemas.microsoft.com/office/spreadsheetml/2009/9/main" objectType="GBox"/>
</file>

<file path=xl/ctrlProps/ctrlProp214.xml><?xml version="1.0" encoding="utf-8"?>
<formControlPr xmlns="http://schemas.microsoft.com/office/spreadsheetml/2009/9/main" objectType="GBox"/>
</file>

<file path=xl/ctrlProps/ctrlProp215.xml><?xml version="1.0" encoding="utf-8"?>
<formControlPr xmlns="http://schemas.microsoft.com/office/spreadsheetml/2009/9/main" objectType="GBox"/>
</file>

<file path=xl/ctrlProps/ctrlProp216.xml><?xml version="1.0" encoding="utf-8"?>
<formControlPr xmlns="http://schemas.microsoft.com/office/spreadsheetml/2009/9/main" objectType="GBox"/>
</file>

<file path=xl/ctrlProps/ctrlProp217.xml><?xml version="1.0" encoding="utf-8"?>
<formControlPr xmlns="http://schemas.microsoft.com/office/spreadsheetml/2009/9/main" objectType="GBox"/>
</file>

<file path=xl/ctrlProps/ctrlProp218.xml><?xml version="1.0" encoding="utf-8"?>
<formControlPr xmlns="http://schemas.microsoft.com/office/spreadsheetml/2009/9/main" objectType="GBox"/>
</file>

<file path=xl/ctrlProps/ctrlProp219.xml><?xml version="1.0" encoding="utf-8"?>
<formControlPr xmlns="http://schemas.microsoft.com/office/spreadsheetml/2009/9/main" objectType="GBox"/>
</file>

<file path=xl/ctrlProps/ctrlProp22.xml><?xml version="1.0" encoding="utf-8"?>
<formControlPr xmlns="http://schemas.microsoft.com/office/spreadsheetml/2009/9/main" objectType="GBox"/>
</file>

<file path=xl/ctrlProps/ctrlProp220.xml><?xml version="1.0" encoding="utf-8"?>
<formControlPr xmlns="http://schemas.microsoft.com/office/spreadsheetml/2009/9/main" objectType="GBox"/>
</file>

<file path=xl/ctrlProps/ctrlProp221.xml><?xml version="1.0" encoding="utf-8"?>
<formControlPr xmlns="http://schemas.microsoft.com/office/spreadsheetml/2009/9/main" objectType="GBox"/>
</file>

<file path=xl/ctrlProps/ctrlProp222.xml><?xml version="1.0" encoding="utf-8"?>
<formControlPr xmlns="http://schemas.microsoft.com/office/spreadsheetml/2009/9/main" objectType="GBox"/>
</file>

<file path=xl/ctrlProps/ctrlProp223.xml><?xml version="1.0" encoding="utf-8"?>
<formControlPr xmlns="http://schemas.microsoft.com/office/spreadsheetml/2009/9/main" objectType="GBox"/>
</file>

<file path=xl/ctrlProps/ctrlProp224.xml><?xml version="1.0" encoding="utf-8"?>
<formControlPr xmlns="http://schemas.microsoft.com/office/spreadsheetml/2009/9/main" objectType="GBox"/>
</file>

<file path=xl/ctrlProps/ctrlProp225.xml><?xml version="1.0" encoding="utf-8"?>
<formControlPr xmlns="http://schemas.microsoft.com/office/spreadsheetml/2009/9/main" objectType="GBox"/>
</file>

<file path=xl/ctrlProps/ctrlProp226.xml><?xml version="1.0" encoding="utf-8"?>
<formControlPr xmlns="http://schemas.microsoft.com/office/spreadsheetml/2009/9/main" objectType="GBox"/>
</file>

<file path=xl/ctrlProps/ctrlProp227.xml><?xml version="1.0" encoding="utf-8"?>
<formControlPr xmlns="http://schemas.microsoft.com/office/spreadsheetml/2009/9/main" objectType="GBox"/>
</file>

<file path=xl/ctrlProps/ctrlProp228.xml><?xml version="1.0" encoding="utf-8"?>
<formControlPr xmlns="http://schemas.microsoft.com/office/spreadsheetml/2009/9/main" objectType="GBox"/>
</file>

<file path=xl/ctrlProps/ctrlProp229.xml><?xml version="1.0" encoding="utf-8"?>
<formControlPr xmlns="http://schemas.microsoft.com/office/spreadsheetml/2009/9/main" objectType="GBox"/>
</file>

<file path=xl/ctrlProps/ctrlProp23.xml><?xml version="1.0" encoding="utf-8"?>
<formControlPr xmlns="http://schemas.microsoft.com/office/spreadsheetml/2009/9/main" objectType="GBox"/>
</file>

<file path=xl/ctrlProps/ctrlProp230.xml><?xml version="1.0" encoding="utf-8"?>
<formControlPr xmlns="http://schemas.microsoft.com/office/spreadsheetml/2009/9/main" objectType="GBox"/>
</file>

<file path=xl/ctrlProps/ctrlProp231.xml><?xml version="1.0" encoding="utf-8"?>
<formControlPr xmlns="http://schemas.microsoft.com/office/spreadsheetml/2009/9/main" objectType="GBox"/>
</file>

<file path=xl/ctrlProps/ctrlProp232.xml><?xml version="1.0" encoding="utf-8"?>
<formControlPr xmlns="http://schemas.microsoft.com/office/spreadsheetml/2009/9/main" objectType="Radio" firstButton="1" fmlaLink="$J$5"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Radio" firstButton="1" fmlaLink="$J$6" lockText="1"/>
</file>

<file path=xl/ctrlProps/ctrlProp235.xml><?xml version="1.0" encoding="utf-8"?>
<formControlPr xmlns="http://schemas.microsoft.com/office/spreadsheetml/2009/9/main" objectType="Radio" lockText="1"/>
</file>

<file path=xl/ctrlProps/ctrlProp236.xml><?xml version="1.0" encoding="utf-8"?>
<formControlPr xmlns="http://schemas.microsoft.com/office/spreadsheetml/2009/9/main" objectType="Radio" firstButton="1" fmlaLink="$J$7" lockText="1"/>
</file>

<file path=xl/ctrlProps/ctrlProp237.xml><?xml version="1.0" encoding="utf-8"?>
<formControlPr xmlns="http://schemas.microsoft.com/office/spreadsheetml/2009/9/main" objectType="Radio" lockText="1"/>
</file>

<file path=xl/ctrlProps/ctrlProp238.xml><?xml version="1.0" encoding="utf-8"?>
<formControlPr xmlns="http://schemas.microsoft.com/office/spreadsheetml/2009/9/main" objectType="Radio" firstButton="1" fmlaLink="$J$8"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GBox"/>
</file>

<file path=xl/ctrlProps/ctrlProp240.xml><?xml version="1.0" encoding="utf-8"?>
<formControlPr xmlns="http://schemas.microsoft.com/office/spreadsheetml/2009/9/main" objectType="Radio" firstButton="1" fmlaLink="$J$9" lockText="1"/>
</file>

<file path=xl/ctrlProps/ctrlProp241.xml><?xml version="1.0" encoding="utf-8"?>
<formControlPr xmlns="http://schemas.microsoft.com/office/spreadsheetml/2009/9/main" objectType="Radio" lockText="1"/>
</file>

<file path=xl/ctrlProps/ctrlProp242.xml><?xml version="1.0" encoding="utf-8"?>
<formControlPr xmlns="http://schemas.microsoft.com/office/spreadsheetml/2009/9/main" objectType="Radio" firstButton="1" fmlaLink="$J$10" lockText="1"/>
</file>

<file path=xl/ctrlProps/ctrlProp243.xml><?xml version="1.0" encoding="utf-8"?>
<formControlPr xmlns="http://schemas.microsoft.com/office/spreadsheetml/2009/9/main" objectType="Radio" lockText="1"/>
</file>

<file path=xl/ctrlProps/ctrlProp244.xml><?xml version="1.0" encoding="utf-8"?>
<formControlPr xmlns="http://schemas.microsoft.com/office/spreadsheetml/2009/9/main" objectType="Radio" firstButton="1" fmlaLink="$J$11"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Radio" firstButton="1" fmlaLink="$J$12" lockText="1"/>
</file>

<file path=xl/ctrlProps/ctrlProp247.xml><?xml version="1.0" encoding="utf-8"?>
<formControlPr xmlns="http://schemas.microsoft.com/office/spreadsheetml/2009/9/main" objectType="Radio" lockText="1"/>
</file>

<file path=xl/ctrlProps/ctrlProp248.xml><?xml version="1.0" encoding="utf-8"?>
<formControlPr xmlns="http://schemas.microsoft.com/office/spreadsheetml/2009/9/main" objectType="Radio" firstButton="1" fmlaLink="$J$13" lockText="1"/>
</file>

<file path=xl/ctrlProps/ctrlProp249.xml><?xml version="1.0" encoding="utf-8"?>
<formControlPr xmlns="http://schemas.microsoft.com/office/spreadsheetml/2009/9/main" objectType="Radio" lockText="1"/>
</file>

<file path=xl/ctrlProps/ctrlProp25.xml><?xml version="1.0" encoding="utf-8"?>
<formControlPr xmlns="http://schemas.microsoft.com/office/spreadsheetml/2009/9/main" objectType="GBox"/>
</file>

<file path=xl/ctrlProps/ctrlProp250.xml><?xml version="1.0" encoding="utf-8"?>
<formControlPr xmlns="http://schemas.microsoft.com/office/spreadsheetml/2009/9/main" objectType="Radio" firstButton="1" fmlaLink="$J$14"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Radio" firstButton="1" fmlaLink="$J$15" lockText="1"/>
</file>

<file path=xl/ctrlProps/ctrlProp253.xml><?xml version="1.0" encoding="utf-8"?>
<formControlPr xmlns="http://schemas.microsoft.com/office/spreadsheetml/2009/9/main" objectType="Radio" lockText="1"/>
</file>

<file path=xl/ctrlProps/ctrlProp254.xml><?xml version="1.0" encoding="utf-8"?>
<formControlPr xmlns="http://schemas.microsoft.com/office/spreadsheetml/2009/9/main" objectType="Radio" firstButton="1" fmlaLink="$J$16" lockText="1"/>
</file>

<file path=xl/ctrlProps/ctrlProp255.xml><?xml version="1.0" encoding="utf-8"?>
<formControlPr xmlns="http://schemas.microsoft.com/office/spreadsheetml/2009/9/main" objectType="Radio" lockText="1"/>
</file>

<file path=xl/ctrlProps/ctrlProp256.xml><?xml version="1.0" encoding="utf-8"?>
<formControlPr xmlns="http://schemas.microsoft.com/office/spreadsheetml/2009/9/main" objectType="Radio" firstButton="1" fmlaLink="$J$17"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GBox"/>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GBox"/>
</file>

<file path=xl/ctrlProps/ctrlProp264.xml><?xml version="1.0" encoding="utf-8"?>
<formControlPr xmlns="http://schemas.microsoft.com/office/spreadsheetml/2009/9/main" objectType="GBox"/>
</file>

<file path=xl/ctrlProps/ctrlProp265.xml><?xml version="1.0" encoding="utf-8"?>
<formControlPr xmlns="http://schemas.microsoft.com/office/spreadsheetml/2009/9/main" objectType="GBox"/>
</file>

<file path=xl/ctrlProps/ctrlProp266.xml><?xml version="1.0" encoding="utf-8"?>
<formControlPr xmlns="http://schemas.microsoft.com/office/spreadsheetml/2009/9/main" objectType="GBox"/>
</file>

<file path=xl/ctrlProps/ctrlProp267.xml><?xml version="1.0" encoding="utf-8"?>
<formControlPr xmlns="http://schemas.microsoft.com/office/spreadsheetml/2009/9/main" objectType="GBox"/>
</file>

<file path=xl/ctrlProps/ctrlProp268.xml><?xml version="1.0" encoding="utf-8"?>
<formControlPr xmlns="http://schemas.microsoft.com/office/spreadsheetml/2009/9/main" objectType="GBox"/>
</file>

<file path=xl/ctrlProps/ctrlProp269.xml><?xml version="1.0" encoding="utf-8"?>
<formControlPr xmlns="http://schemas.microsoft.com/office/spreadsheetml/2009/9/main" objectType="GBox"/>
</file>

<file path=xl/ctrlProps/ctrlProp27.xml><?xml version="1.0" encoding="utf-8"?>
<formControlPr xmlns="http://schemas.microsoft.com/office/spreadsheetml/2009/9/main" objectType="GBox"/>
</file>

<file path=xl/ctrlProps/ctrlProp270.xml><?xml version="1.0" encoding="utf-8"?>
<formControlPr xmlns="http://schemas.microsoft.com/office/spreadsheetml/2009/9/main" objectType="Radio" firstButton="1" fmlaLink="$J$5" lockText="1"/>
</file>

<file path=xl/ctrlProps/ctrlProp271.xml><?xml version="1.0" encoding="utf-8"?>
<formControlPr xmlns="http://schemas.microsoft.com/office/spreadsheetml/2009/9/main" objectType="Radio" lockText="1"/>
</file>

<file path=xl/ctrlProps/ctrlProp272.xml><?xml version="1.0" encoding="utf-8"?>
<formControlPr xmlns="http://schemas.microsoft.com/office/spreadsheetml/2009/9/main" objectType="Radio" firstButton="1" fmlaLink="$J$6" lockText="1"/>
</file>

<file path=xl/ctrlProps/ctrlProp273.xml><?xml version="1.0" encoding="utf-8"?>
<formControlPr xmlns="http://schemas.microsoft.com/office/spreadsheetml/2009/9/main" objectType="Radio" lockText="1"/>
</file>

<file path=xl/ctrlProps/ctrlProp274.xml><?xml version="1.0" encoding="utf-8"?>
<formControlPr xmlns="http://schemas.microsoft.com/office/spreadsheetml/2009/9/main" objectType="Radio" firstButton="1" fmlaLink="$J$7"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Radio" firstButton="1" fmlaLink="$J$8" lockText="1"/>
</file>

<file path=xl/ctrlProps/ctrlProp277.xml><?xml version="1.0" encoding="utf-8"?>
<formControlPr xmlns="http://schemas.microsoft.com/office/spreadsheetml/2009/9/main" objectType="Radio"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GBox"/>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GBox"/>
</file>

<file path=xl/ctrlProps/ctrlProp284.xml><?xml version="1.0" encoding="utf-8"?>
<formControlPr xmlns="http://schemas.microsoft.com/office/spreadsheetml/2009/9/main" objectType="GBox"/>
</file>

<file path=xl/ctrlProps/ctrlProp285.xml><?xml version="1.0" encoding="utf-8"?>
<formControlPr xmlns="http://schemas.microsoft.com/office/spreadsheetml/2009/9/main" objectType="GBox"/>
</file>

<file path=xl/ctrlProps/ctrlProp286.xml><?xml version="1.0" encoding="utf-8"?>
<formControlPr xmlns="http://schemas.microsoft.com/office/spreadsheetml/2009/9/main" objectType="GBox"/>
</file>

<file path=xl/ctrlProps/ctrlProp287.xml><?xml version="1.0" encoding="utf-8"?>
<formControlPr xmlns="http://schemas.microsoft.com/office/spreadsheetml/2009/9/main" objectType="GBox"/>
</file>

<file path=xl/ctrlProps/ctrlProp288.xml><?xml version="1.0" encoding="utf-8"?>
<formControlPr xmlns="http://schemas.microsoft.com/office/spreadsheetml/2009/9/main" objectType="GBox"/>
</file>

<file path=xl/ctrlProps/ctrlProp289.xml><?xml version="1.0" encoding="utf-8"?>
<formControlPr xmlns="http://schemas.microsoft.com/office/spreadsheetml/2009/9/main" objectType="GBox"/>
</file>

<file path=xl/ctrlProps/ctrlProp29.xml><?xml version="1.0" encoding="utf-8"?>
<formControlPr xmlns="http://schemas.microsoft.com/office/spreadsheetml/2009/9/main" objectType="GBox"/>
</file>

<file path=xl/ctrlProps/ctrlProp290.xml><?xml version="1.0" encoding="utf-8"?>
<formControlPr xmlns="http://schemas.microsoft.com/office/spreadsheetml/2009/9/main" objectType="GBox"/>
</file>

<file path=xl/ctrlProps/ctrlProp291.xml><?xml version="1.0" encoding="utf-8"?>
<formControlPr xmlns="http://schemas.microsoft.com/office/spreadsheetml/2009/9/main" objectType="GBox"/>
</file>

<file path=xl/ctrlProps/ctrlProp292.xml><?xml version="1.0" encoding="utf-8"?>
<formControlPr xmlns="http://schemas.microsoft.com/office/spreadsheetml/2009/9/main" objectType="GBox"/>
</file>

<file path=xl/ctrlProps/ctrlProp293.xml><?xml version="1.0" encoding="utf-8"?>
<formControlPr xmlns="http://schemas.microsoft.com/office/spreadsheetml/2009/9/main" objectType="GBox"/>
</file>

<file path=xl/ctrlProps/ctrlProp294.xml><?xml version="1.0" encoding="utf-8"?>
<formControlPr xmlns="http://schemas.microsoft.com/office/spreadsheetml/2009/9/main" objectType="GBox"/>
</file>

<file path=xl/ctrlProps/ctrlProp295.xml><?xml version="1.0" encoding="utf-8"?>
<formControlPr xmlns="http://schemas.microsoft.com/office/spreadsheetml/2009/9/main" objectType="GBox"/>
</file>

<file path=xl/ctrlProps/ctrlProp296.xml><?xml version="1.0" encoding="utf-8"?>
<formControlPr xmlns="http://schemas.microsoft.com/office/spreadsheetml/2009/9/main" objectType="GBox"/>
</file>

<file path=xl/ctrlProps/ctrlProp297.xml><?xml version="1.0" encoding="utf-8"?>
<formControlPr xmlns="http://schemas.microsoft.com/office/spreadsheetml/2009/9/main" objectType="GBox"/>
</file>

<file path=xl/ctrlProps/ctrlProp298.xml><?xml version="1.0" encoding="utf-8"?>
<formControlPr xmlns="http://schemas.microsoft.com/office/spreadsheetml/2009/9/main" objectType="GBox"/>
</file>

<file path=xl/ctrlProps/ctrlProp299.xml><?xml version="1.0" encoding="utf-8"?>
<formControlPr xmlns="http://schemas.microsoft.com/office/spreadsheetml/2009/9/main" objectType="GBox"/>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GBox"/>
</file>

<file path=xl/ctrlProps/ctrlProp300.xml><?xml version="1.0" encoding="utf-8"?>
<formControlPr xmlns="http://schemas.microsoft.com/office/spreadsheetml/2009/9/main" objectType="GBox"/>
</file>

<file path=xl/ctrlProps/ctrlProp301.xml><?xml version="1.0" encoding="utf-8"?>
<formControlPr xmlns="http://schemas.microsoft.com/office/spreadsheetml/2009/9/main" objectType="GBox"/>
</file>

<file path=xl/ctrlProps/ctrlProp302.xml><?xml version="1.0" encoding="utf-8"?>
<formControlPr xmlns="http://schemas.microsoft.com/office/spreadsheetml/2009/9/main" objectType="GBox"/>
</file>

<file path=xl/ctrlProps/ctrlProp303.xml><?xml version="1.0" encoding="utf-8"?>
<formControlPr xmlns="http://schemas.microsoft.com/office/spreadsheetml/2009/9/main" objectType="GBox"/>
</file>

<file path=xl/ctrlProps/ctrlProp304.xml><?xml version="1.0" encoding="utf-8"?>
<formControlPr xmlns="http://schemas.microsoft.com/office/spreadsheetml/2009/9/main" objectType="GBox"/>
</file>

<file path=xl/ctrlProps/ctrlProp305.xml><?xml version="1.0" encoding="utf-8"?>
<formControlPr xmlns="http://schemas.microsoft.com/office/spreadsheetml/2009/9/main" objectType="Radio" firstButton="1" fmlaLink="$J$5" lockText="1"/>
</file>

<file path=xl/ctrlProps/ctrlProp306.xml><?xml version="1.0" encoding="utf-8"?>
<formControlPr xmlns="http://schemas.microsoft.com/office/spreadsheetml/2009/9/main" objectType="Radio" lockText="1"/>
</file>

<file path=xl/ctrlProps/ctrlProp307.xml><?xml version="1.0" encoding="utf-8"?>
<formControlPr xmlns="http://schemas.microsoft.com/office/spreadsheetml/2009/9/main" objectType="Radio" firstButton="1" fmlaLink="$J$6" lockText="1"/>
</file>

<file path=xl/ctrlProps/ctrlProp308.xml><?xml version="1.0" encoding="utf-8"?>
<formControlPr xmlns="http://schemas.microsoft.com/office/spreadsheetml/2009/9/main" objectType="Radio" lockText="1"/>
</file>

<file path=xl/ctrlProps/ctrlProp309.xml><?xml version="1.0" encoding="utf-8"?>
<formControlPr xmlns="http://schemas.microsoft.com/office/spreadsheetml/2009/9/main" objectType="Radio" firstButton="1" fmlaLink="$J$7" lockText="1"/>
</file>

<file path=xl/ctrlProps/ctrlProp31.xml><?xml version="1.0" encoding="utf-8"?>
<formControlPr xmlns="http://schemas.microsoft.com/office/spreadsheetml/2009/9/main" objectType="Radio" firstButton="1" fmlaLink="$J$6" lockText="1"/>
</file>

<file path=xl/ctrlProps/ctrlProp310.xml><?xml version="1.0" encoding="utf-8"?>
<formControlPr xmlns="http://schemas.microsoft.com/office/spreadsheetml/2009/9/main" objectType="Radio" lockText="1"/>
</file>

<file path=xl/ctrlProps/ctrlProp311.xml><?xml version="1.0" encoding="utf-8"?>
<formControlPr xmlns="http://schemas.microsoft.com/office/spreadsheetml/2009/9/main" objectType="Radio" firstButton="1" fmlaLink="$J$8"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Radio" firstButton="1" fmlaLink="$J$9" lockText="1"/>
</file>

<file path=xl/ctrlProps/ctrlProp314.xml><?xml version="1.0" encoding="utf-8"?>
<formControlPr xmlns="http://schemas.microsoft.com/office/spreadsheetml/2009/9/main" objectType="Radio" lockText="1"/>
</file>

<file path=xl/ctrlProps/ctrlProp315.xml><?xml version="1.0" encoding="utf-8"?>
<formControlPr xmlns="http://schemas.microsoft.com/office/spreadsheetml/2009/9/main" objectType="Radio" firstButton="1" fmlaLink="$J$10" lockText="1"/>
</file>

<file path=xl/ctrlProps/ctrlProp316.xml><?xml version="1.0" encoding="utf-8"?>
<formControlPr xmlns="http://schemas.microsoft.com/office/spreadsheetml/2009/9/main" objectType="Radio" lockText="1"/>
</file>

<file path=xl/ctrlProps/ctrlProp317.xml><?xml version="1.0" encoding="utf-8"?>
<formControlPr xmlns="http://schemas.microsoft.com/office/spreadsheetml/2009/9/main" objectType="Radio" firstButton="1" fmlaLink="$J$11" lockText="1"/>
</file>

<file path=xl/ctrlProps/ctrlProp318.xml><?xml version="1.0" encoding="utf-8"?>
<formControlPr xmlns="http://schemas.microsoft.com/office/spreadsheetml/2009/9/main" objectType="Radio" lockText="1"/>
</file>

<file path=xl/ctrlProps/ctrlProp319.xml><?xml version="1.0" encoding="utf-8"?>
<formControlPr xmlns="http://schemas.microsoft.com/office/spreadsheetml/2009/9/main" objectType="Radio" firstButton="1" fmlaLink="$J$12" lockText="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Radio" lockText="1"/>
</file>

<file path=xl/ctrlProps/ctrlProp321.xml><?xml version="1.0" encoding="utf-8"?>
<formControlPr xmlns="http://schemas.microsoft.com/office/spreadsheetml/2009/9/main" objectType="Radio" firstButton="1" fmlaLink="$J$13" lockText="1"/>
</file>

<file path=xl/ctrlProps/ctrlProp322.xml><?xml version="1.0" encoding="utf-8"?>
<formControlPr xmlns="http://schemas.microsoft.com/office/spreadsheetml/2009/9/main" objectType="Radio" lockText="1"/>
</file>

<file path=xl/ctrlProps/ctrlProp323.xml><?xml version="1.0" encoding="utf-8"?>
<formControlPr xmlns="http://schemas.microsoft.com/office/spreadsheetml/2009/9/main" objectType="Radio" firstButton="1" fmlaLink="$J$14" lockText="1"/>
</file>

<file path=xl/ctrlProps/ctrlProp324.xml><?xml version="1.0" encoding="utf-8"?>
<formControlPr xmlns="http://schemas.microsoft.com/office/spreadsheetml/2009/9/main" objectType="Radio" lockText="1"/>
</file>

<file path=xl/ctrlProps/ctrlProp325.xml><?xml version="1.0" encoding="utf-8"?>
<formControlPr xmlns="http://schemas.microsoft.com/office/spreadsheetml/2009/9/main" objectType="Radio" firstButton="1" fmlaLink="$J$15" lockText="1"/>
</file>

<file path=xl/ctrlProps/ctrlProp326.xml><?xml version="1.0" encoding="utf-8"?>
<formControlPr xmlns="http://schemas.microsoft.com/office/spreadsheetml/2009/9/main" objectType="Radio"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Radio" firstButton="1" fmlaLink="$J$7"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Radio" lockText="1"/>
</file>

<file path=xl/ctrlProps/ctrlProp340.xml><?xml version="1.0" encoding="utf-8"?>
<formControlPr xmlns="http://schemas.microsoft.com/office/spreadsheetml/2009/9/main" objectType="Button" lockText="1"/>
</file>

<file path=xl/ctrlProps/ctrlProp35.xml><?xml version="1.0" encoding="utf-8"?>
<formControlPr xmlns="http://schemas.microsoft.com/office/spreadsheetml/2009/9/main" objectType="Radio" firstButton="1" fmlaLink="$J$8"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J$9"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J$10"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firstButton="1" fmlaLink="$J$11"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GBox"/>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GBox"/>
</file>

<file path=xl/ctrlProps/ctrlProp54.xml><?xml version="1.0" encoding="utf-8"?>
<formControlPr xmlns="http://schemas.microsoft.com/office/spreadsheetml/2009/9/main" objectType="GBox"/>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GBox"/>
</file>

<file path=xl/ctrlProps/ctrlProp57.xml><?xml version="1.0" encoding="utf-8"?>
<formControlPr xmlns="http://schemas.microsoft.com/office/spreadsheetml/2009/9/main" objectType="Radio" firstButton="1" fmlaLink="$J$5"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firstButton="1" fmlaLink="$J$6"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firstButton="1" fmlaLink="$J$7"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J$8"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firstButton="1" fmlaLink="$J$9"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J$10"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firstButton="1" fmlaLink="$J$11"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firstButton="1" fmlaLink="$J$12"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firstButton="1" fmlaLink="$J$13"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firstButton="1" fmlaLink="$J$14"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GBox"/>
</file>

<file path=xl/ctrlProps/ctrlProp83.xml><?xml version="1.0" encoding="utf-8"?>
<formControlPr xmlns="http://schemas.microsoft.com/office/spreadsheetml/2009/9/main" objectType="GBox"/>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GBox"/>
</file>

<file path=xl/ctrlProps/ctrlProp86.xml><?xml version="1.0" encoding="utf-8"?>
<formControlPr xmlns="http://schemas.microsoft.com/office/spreadsheetml/2009/9/main" objectType="GBox"/>
</file>

<file path=xl/ctrlProps/ctrlProp87.xml><?xml version="1.0" encoding="utf-8"?>
<formControlPr xmlns="http://schemas.microsoft.com/office/spreadsheetml/2009/9/main" objectType="GBox"/>
</file>

<file path=xl/ctrlProps/ctrlProp88.xml><?xml version="1.0" encoding="utf-8"?>
<formControlPr xmlns="http://schemas.microsoft.com/office/spreadsheetml/2009/9/main" objectType="GBox"/>
</file>

<file path=xl/ctrlProps/ctrlProp89.xml><?xml version="1.0" encoding="utf-8"?>
<formControlPr xmlns="http://schemas.microsoft.com/office/spreadsheetml/2009/9/main" objectType="GBox"/>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GBox"/>
</file>

<file path=xl/ctrlProps/ctrlProp91.xml><?xml version="1.0" encoding="utf-8"?>
<formControlPr xmlns="http://schemas.microsoft.com/office/spreadsheetml/2009/9/main" objectType="GBox"/>
</file>

<file path=xl/ctrlProps/ctrlProp92.xml><?xml version="1.0" encoding="utf-8"?>
<formControlPr xmlns="http://schemas.microsoft.com/office/spreadsheetml/2009/9/main" objectType="GBox"/>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GBox"/>
</file>

<file path=xl/ctrlProps/ctrlProp95.xml><?xml version="1.0" encoding="utf-8"?>
<formControlPr xmlns="http://schemas.microsoft.com/office/spreadsheetml/2009/9/main" objectType="GBox"/>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GBox"/>
</file>

<file path=xl/ctrlProps/ctrlProp98.xml><?xml version="1.0" encoding="utf-8"?>
<formControlPr xmlns="http://schemas.microsoft.com/office/spreadsheetml/2009/9/main" objectType="GBox"/>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upm.es" TargetMode="External"/><Relationship Id="rId5" Type="http://schemas.openxmlformats.org/officeDocument/2006/relationships/image" Target="../media/image3.png"/><Relationship Id="rId4" Type="http://schemas.openxmlformats.org/officeDocument/2006/relationships/hyperlink" Target="http://www.upm.es/innovatech"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Glosario!engineeringscale"/><Relationship Id="rId2" Type="http://schemas.openxmlformats.org/officeDocument/2006/relationships/image" Target="../media/image4.wmf"/><Relationship Id="rId1" Type="http://schemas.openxmlformats.org/officeDocument/2006/relationships/hyperlink" Target="#laboratoryscale"/></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upm.es" TargetMode="External"/><Relationship Id="rId5" Type="http://schemas.openxmlformats.org/officeDocument/2006/relationships/image" Target="../media/image3.png"/><Relationship Id="rId4" Type="http://schemas.openxmlformats.org/officeDocument/2006/relationships/hyperlink" Target="http://www.upm.es/innovatech"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formalsystems"/><Relationship Id="rId3" Type="http://schemas.openxmlformats.org/officeDocument/2006/relationships/hyperlink" Target="#Glosario!engineeringscale"/><Relationship Id="rId7" Type="http://schemas.openxmlformats.org/officeDocument/2006/relationships/hyperlink" Target="#programprotection"/><Relationship Id="rId2" Type="http://schemas.openxmlformats.org/officeDocument/2006/relationships/image" Target="../media/image4.wmf"/><Relationship Id="rId1" Type="http://schemas.openxmlformats.org/officeDocument/2006/relationships/hyperlink" Target="#Glosario!proofofconcept"/><Relationship Id="rId6" Type="http://schemas.openxmlformats.org/officeDocument/2006/relationships/hyperlink" Target="#laboratoryscale"/><Relationship Id="rId5" Type="http://schemas.openxmlformats.org/officeDocument/2006/relationships/hyperlink" Target="#simulatedenviro"/><Relationship Id="rId4" Type="http://schemas.openxmlformats.org/officeDocument/2006/relationships/hyperlink" Target="#Glosario!equipmentconcept"/><Relationship Id="rId9" Type="http://schemas.openxmlformats.org/officeDocument/2006/relationships/hyperlink" Target="#techsysspec"/></Relationships>
</file>

<file path=xl/drawings/_rels/drawing5.xml.rels><?xml version="1.0" encoding="UTF-8" standalone="yes"?>
<Relationships xmlns="http://schemas.openxmlformats.org/package/2006/relationships"><Relationship Id="rId3" Type="http://schemas.openxmlformats.org/officeDocument/2006/relationships/hyperlink" Target="#testptr"/><Relationship Id="rId2" Type="http://schemas.openxmlformats.org/officeDocument/2006/relationships/image" Target="../media/image4.wmf"/><Relationship Id="rId1" Type="http://schemas.openxmlformats.org/officeDocument/2006/relationships/hyperlink" Target="#Glosario!marketopp"/><Relationship Id="rId4" Type="http://schemas.openxmlformats.org/officeDocument/2006/relationships/hyperlink" Target="#valueprop"/></Relationships>
</file>

<file path=xl/drawings/_rels/drawing6.xml.rels><?xml version="1.0" encoding="UTF-8" standalone="yes"?>
<Relationships xmlns="http://schemas.openxmlformats.org/package/2006/relationships"><Relationship Id="rId3" Type="http://schemas.openxmlformats.org/officeDocument/2006/relationships/hyperlink" Target="#operatinglim"/><Relationship Id="rId2" Type="http://schemas.openxmlformats.org/officeDocument/2006/relationships/image" Target="../media/image4.wmf"/><Relationship Id="rId1" Type="http://schemas.openxmlformats.org/officeDocument/2006/relationships/hyperlink" Target="#scalableproto"/><Relationship Id="rId6" Type="http://schemas.openxmlformats.org/officeDocument/2006/relationships/hyperlink" Target="#PI"/><Relationship Id="rId5" Type="http://schemas.openxmlformats.org/officeDocument/2006/relationships/hyperlink" Target="#formfit"/><Relationship Id="rId4" Type="http://schemas.openxmlformats.org/officeDocument/2006/relationships/hyperlink" Target="#Glosario!patentclaims"/></Relationships>
</file>

<file path=xl/drawings/_rels/drawing7.xml.rels><?xml version="1.0" encoding="UTF-8" standalone="yes"?>
<Relationships xmlns="http://schemas.openxmlformats.org/package/2006/relationships"><Relationship Id="rId3" Type="http://schemas.openxmlformats.org/officeDocument/2006/relationships/hyperlink" Target="#laboratoryscale"/><Relationship Id="rId2" Type="http://schemas.openxmlformats.org/officeDocument/2006/relationships/image" Target="../media/image4.wmf"/><Relationship Id="rId1" Type="http://schemas.openxmlformats.org/officeDocument/2006/relationships/hyperlink" Target="#simulatedenviro"/></Relationships>
</file>

<file path=xl/drawings/_rels/drawing8.xml.rels><?xml version="1.0" encoding="UTF-8" standalone="yes"?>
<Relationships xmlns="http://schemas.openxmlformats.org/package/2006/relationships"><Relationship Id="rId3" Type="http://schemas.openxmlformats.org/officeDocument/2006/relationships/hyperlink" Target="#laboratoryscale"/><Relationship Id="rId2" Type="http://schemas.openxmlformats.org/officeDocument/2006/relationships/image" Target="../media/image4.wmf"/><Relationship Id="rId1" Type="http://schemas.openxmlformats.org/officeDocument/2006/relationships/hyperlink" Target="#simulatedenviro"/><Relationship Id="rId5" Type="http://schemas.openxmlformats.org/officeDocument/2006/relationships/hyperlink" Target="#operationalreadiness"/><Relationship Id="rId4" Type="http://schemas.openxmlformats.org/officeDocument/2006/relationships/hyperlink" Target="#relevantenviro"/></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9</xdr:row>
          <xdr:rowOff>114300</xdr:rowOff>
        </xdr:from>
        <xdr:to>
          <xdr:col>6</xdr:col>
          <xdr:colOff>142875</xdr:colOff>
          <xdr:row>9</xdr:row>
          <xdr:rowOff>381000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ea typeface="Calibri"/>
                  <a:cs typeface="Calibri"/>
                </a:rPr>
                <a:t>Perfil</a:t>
              </a:r>
            </a:p>
          </xdr:txBody>
        </xdr:sp>
        <xdr:clientData fPrintsWithSheet="0"/>
      </xdr:twoCellAnchor>
    </mc:Choice>
    <mc:Fallback/>
  </mc:AlternateContent>
  <xdr:twoCellAnchor editAs="oneCell">
    <xdr:from>
      <xdr:col>1</xdr:col>
      <xdr:colOff>38100</xdr:colOff>
      <xdr:row>0</xdr:row>
      <xdr:rowOff>0</xdr:rowOff>
    </xdr:from>
    <xdr:to>
      <xdr:col>1</xdr:col>
      <xdr:colOff>786429</xdr:colOff>
      <xdr:row>1</xdr:row>
      <xdr:rowOff>152400</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 y="0"/>
          <a:ext cx="748329" cy="781050"/>
        </a:xfrm>
        <a:prstGeom prst="rect">
          <a:avLst/>
        </a:prstGeom>
      </xdr:spPr>
    </xdr:pic>
    <xdr:clientData/>
  </xdr:twoCellAnchor>
  <xdr:twoCellAnchor editAs="oneCell">
    <xdr:from>
      <xdr:col>1</xdr:col>
      <xdr:colOff>857251</xdr:colOff>
      <xdr:row>0</xdr:row>
      <xdr:rowOff>6035</xdr:rowOff>
    </xdr:from>
    <xdr:to>
      <xdr:col>1</xdr:col>
      <xdr:colOff>1647825</xdr:colOff>
      <xdr:row>1</xdr:row>
      <xdr:rowOff>161924</xdr:rowOff>
    </xdr:to>
    <xdr:pic>
      <xdr:nvPicPr>
        <xdr:cNvPr id="8" name="Imagen 7">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09676" y="6035"/>
          <a:ext cx="790574" cy="784539"/>
        </a:xfrm>
        <a:prstGeom prst="rect">
          <a:avLst/>
        </a:prstGeom>
      </xdr:spPr>
    </xdr:pic>
    <xdr:clientData/>
  </xdr:twoCellAnchor>
  <xdr:twoCellAnchor editAs="oneCell">
    <xdr:from>
      <xdr:col>6</xdr:col>
      <xdr:colOff>104776</xdr:colOff>
      <xdr:row>0</xdr:row>
      <xdr:rowOff>111706</xdr:rowOff>
    </xdr:from>
    <xdr:to>
      <xdr:col>6</xdr:col>
      <xdr:colOff>1495426</xdr:colOff>
      <xdr:row>2</xdr:row>
      <xdr:rowOff>26444</xdr:rowOff>
    </xdr:to>
    <xdr:pic>
      <xdr:nvPicPr>
        <xdr:cNvPr id="3" name="Imagen 2">
          <a:hlinkClick xmlns:r="http://schemas.openxmlformats.org/officeDocument/2006/relationships" r:id="rId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191376" y="111706"/>
          <a:ext cx="1390650" cy="8767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2743200</xdr:colOff>
      <xdr:row>6</xdr:row>
      <xdr:rowOff>19050</xdr:rowOff>
    </xdr:from>
    <xdr:to>
      <xdr:col>5</xdr:col>
      <xdr:colOff>2839090</xdr:colOff>
      <xdr:row>6</xdr:row>
      <xdr:rowOff>114299</xdr:rowOff>
    </xdr:to>
    <xdr:pic>
      <xdr:nvPicPr>
        <xdr:cNvPr id="4"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2925" y="2276475"/>
          <a:ext cx="95890" cy="95249"/>
        </a:xfrm>
        <a:prstGeom prst="rect">
          <a:avLst/>
        </a:prstGeom>
        <a:noFill/>
      </xdr:spPr>
    </xdr:pic>
    <xdr:clientData/>
  </xdr:twoCellAnchor>
  <xdr:twoCellAnchor editAs="oneCell">
    <xdr:from>
      <xdr:col>5</xdr:col>
      <xdr:colOff>542925</xdr:colOff>
      <xdr:row>6</xdr:row>
      <xdr:rowOff>161925</xdr:rowOff>
    </xdr:from>
    <xdr:to>
      <xdr:col>5</xdr:col>
      <xdr:colOff>638815</xdr:colOff>
      <xdr:row>6</xdr:row>
      <xdr:rowOff>257174</xdr:rowOff>
    </xdr:to>
    <xdr:pic>
      <xdr:nvPicPr>
        <xdr:cNvPr id="5"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52650" y="2419350"/>
          <a:ext cx="95890" cy="9524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5</xdr:col>
          <xdr:colOff>2181225</xdr:colOff>
          <xdr:row>16</xdr:row>
          <xdr:rowOff>104775</xdr:rowOff>
        </xdr:from>
        <xdr:to>
          <xdr:col>5</xdr:col>
          <xdr:colOff>3038475</xdr:colOff>
          <xdr:row>16</xdr:row>
          <xdr:rowOff>333375</xdr:rowOff>
        </xdr:to>
        <xdr:sp macro="" textlink="">
          <xdr:nvSpPr>
            <xdr:cNvPr id="11286" name="Button 22" hidden="1">
              <a:extLst>
                <a:ext uri="{63B3BB69-23CF-44E3-9099-C40C66FF867C}">
                  <a14:compatExt spid="_x0000_s11286"/>
                </a:ext>
                <a:ext uri="{FF2B5EF4-FFF2-40B4-BE49-F238E27FC236}">
                  <a16:creationId xmlns:a16="http://schemas.microsoft.com/office/drawing/2014/main" id="{00000000-0008-0000-0900-000016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Ver resultados Results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1371600</xdr:colOff>
          <xdr:row>16</xdr:row>
          <xdr:rowOff>104775</xdr:rowOff>
        </xdr:from>
        <xdr:to>
          <xdr:col>5</xdr:col>
          <xdr:colOff>2047875</xdr:colOff>
          <xdr:row>16</xdr:row>
          <xdr:rowOff>314325</xdr:rowOff>
        </xdr:to>
        <xdr:sp macro="" textlink="">
          <xdr:nvSpPr>
            <xdr:cNvPr id="11287" name="Button 23" hidden="1">
              <a:extLst>
                <a:ext uri="{63B3BB69-23CF-44E3-9099-C40C66FF867C}">
                  <a14:compatExt spid="_x0000_s11287"/>
                </a:ext>
                <a:ext uri="{FF2B5EF4-FFF2-40B4-BE49-F238E27FC236}">
                  <a16:creationId xmlns:a16="http://schemas.microsoft.com/office/drawing/2014/main" id="{00000000-0008-0000-0900-000017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0</xdr:rowOff>
        </xdr:from>
        <xdr:to>
          <xdr:col>6</xdr:col>
          <xdr:colOff>962025</xdr:colOff>
          <xdr:row>5</xdr:row>
          <xdr:rowOff>9525</xdr:rowOff>
        </xdr:to>
        <xdr:sp macro="" textlink="">
          <xdr:nvSpPr>
            <xdr:cNvPr id="11377" name="Group Box 113" hidden="1">
              <a:extLst>
                <a:ext uri="{63B3BB69-23CF-44E3-9099-C40C66FF867C}">
                  <a14:compatExt spid="_x0000_s11377"/>
                </a:ext>
                <a:ext uri="{FF2B5EF4-FFF2-40B4-BE49-F238E27FC236}">
                  <a16:creationId xmlns:a16="http://schemas.microsoft.com/office/drawing/2014/main" id="{00000000-0008-0000-0900-00007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962025</xdr:colOff>
          <xdr:row>6</xdr:row>
          <xdr:rowOff>9525</xdr:rowOff>
        </xdr:to>
        <xdr:sp macro="" textlink="">
          <xdr:nvSpPr>
            <xdr:cNvPr id="11378" name="Group Box 114" hidden="1">
              <a:extLst>
                <a:ext uri="{63B3BB69-23CF-44E3-9099-C40C66FF867C}">
                  <a14:compatExt spid="_x0000_s11378"/>
                </a:ext>
                <a:ext uri="{FF2B5EF4-FFF2-40B4-BE49-F238E27FC236}">
                  <a16:creationId xmlns:a16="http://schemas.microsoft.com/office/drawing/2014/main" id="{00000000-0008-0000-0900-00007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962025</xdr:colOff>
          <xdr:row>6</xdr:row>
          <xdr:rowOff>9525</xdr:rowOff>
        </xdr:to>
        <xdr:sp macro="" textlink="">
          <xdr:nvSpPr>
            <xdr:cNvPr id="11379" name="Group Box 115" hidden="1">
              <a:extLst>
                <a:ext uri="{63B3BB69-23CF-44E3-9099-C40C66FF867C}">
                  <a14:compatExt spid="_x0000_s11379"/>
                </a:ext>
                <a:ext uri="{FF2B5EF4-FFF2-40B4-BE49-F238E27FC236}">
                  <a16:creationId xmlns:a16="http://schemas.microsoft.com/office/drawing/2014/main" id="{00000000-0008-0000-0900-00007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962025</xdr:colOff>
          <xdr:row>7</xdr:row>
          <xdr:rowOff>9525</xdr:rowOff>
        </xdr:to>
        <xdr:sp macro="" textlink="">
          <xdr:nvSpPr>
            <xdr:cNvPr id="11380" name="Group Box 116" hidden="1">
              <a:extLst>
                <a:ext uri="{63B3BB69-23CF-44E3-9099-C40C66FF867C}">
                  <a14:compatExt spid="_x0000_s11380"/>
                </a:ext>
                <a:ext uri="{FF2B5EF4-FFF2-40B4-BE49-F238E27FC236}">
                  <a16:creationId xmlns:a16="http://schemas.microsoft.com/office/drawing/2014/main" id="{00000000-0008-0000-0900-00007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962025</xdr:colOff>
          <xdr:row>7</xdr:row>
          <xdr:rowOff>9525</xdr:rowOff>
        </xdr:to>
        <xdr:sp macro="" textlink="">
          <xdr:nvSpPr>
            <xdr:cNvPr id="11381" name="Group Box 117" hidden="1">
              <a:extLst>
                <a:ext uri="{63B3BB69-23CF-44E3-9099-C40C66FF867C}">
                  <a14:compatExt spid="_x0000_s11381"/>
                </a:ext>
                <a:ext uri="{FF2B5EF4-FFF2-40B4-BE49-F238E27FC236}">
                  <a16:creationId xmlns:a16="http://schemas.microsoft.com/office/drawing/2014/main" id="{00000000-0008-0000-0900-00007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1382" name="Group Box 118" hidden="1">
              <a:extLst>
                <a:ext uri="{63B3BB69-23CF-44E3-9099-C40C66FF867C}">
                  <a14:compatExt spid="_x0000_s11382"/>
                </a:ext>
                <a:ext uri="{FF2B5EF4-FFF2-40B4-BE49-F238E27FC236}">
                  <a16:creationId xmlns:a16="http://schemas.microsoft.com/office/drawing/2014/main" id="{00000000-0008-0000-0900-00007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1383" name="Group Box 119" hidden="1">
              <a:extLst>
                <a:ext uri="{63B3BB69-23CF-44E3-9099-C40C66FF867C}">
                  <a14:compatExt spid="_x0000_s11383"/>
                </a:ext>
                <a:ext uri="{FF2B5EF4-FFF2-40B4-BE49-F238E27FC236}">
                  <a16:creationId xmlns:a16="http://schemas.microsoft.com/office/drawing/2014/main" id="{00000000-0008-0000-0900-00007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1384" name="Group Box 120" hidden="1">
              <a:extLst>
                <a:ext uri="{63B3BB69-23CF-44E3-9099-C40C66FF867C}">
                  <a14:compatExt spid="_x0000_s11384"/>
                </a:ext>
                <a:ext uri="{FF2B5EF4-FFF2-40B4-BE49-F238E27FC236}">
                  <a16:creationId xmlns:a16="http://schemas.microsoft.com/office/drawing/2014/main" id="{00000000-0008-0000-0900-00007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6</xdr:col>
          <xdr:colOff>962025</xdr:colOff>
          <xdr:row>9</xdr:row>
          <xdr:rowOff>9525</xdr:rowOff>
        </xdr:to>
        <xdr:sp macro="" textlink="">
          <xdr:nvSpPr>
            <xdr:cNvPr id="11385" name="Group Box 121" hidden="1">
              <a:extLst>
                <a:ext uri="{63B3BB69-23CF-44E3-9099-C40C66FF867C}">
                  <a14:compatExt spid="_x0000_s11385"/>
                </a:ext>
                <a:ext uri="{FF2B5EF4-FFF2-40B4-BE49-F238E27FC236}">
                  <a16:creationId xmlns:a16="http://schemas.microsoft.com/office/drawing/2014/main" id="{00000000-0008-0000-0900-00007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962025</xdr:colOff>
          <xdr:row>10</xdr:row>
          <xdr:rowOff>9525</xdr:rowOff>
        </xdr:to>
        <xdr:sp macro="" textlink="">
          <xdr:nvSpPr>
            <xdr:cNvPr id="11386" name="Group Box 122" hidden="1">
              <a:extLst>
                <a:ext uri="{63B3BB69-23CF-44E3-9099-C40C66FF867C}">
                  <a14:compatExt spid="_x0000_s11386"/>
                </a:ext>
                <a:ext uri="{FF2B5EF4-FFF2-40B4-BE49-F238E27FC236}">
                  <a16:creationId xmlns:a16="http://schemas.microsoft.com/office/drawing/2014/main" id="{00000000-0008-0000-0900-00007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962025</xdr:colOff>
          <xdr:row>10</xdr:row>
          <xdr:rowOff>9525</xdr:rowOff>
        </xdr:to>
        <xdr:sp macro="" textlink="">
          <xdr:nvSpPr>
            <xdr:cNvPr id="11387" name="Group Box 123" hidden="1">
              <a:extLst>
                <a:ext uri="{63B3BB69-23CF-44E3-9099-C40C66FF867C}">
                  <a14:compatExt spid="_x0000_s11387"/>
                </a:ext>
                <a:ext uri="{FF2B5EF4-FFF2-40B4-BE49-F238E27FC236}">
                  <a16:creationId xmlns:a16="http://schemas.microsoft.com/office/drawing/2014/main" id="{00000000-0008-0000-0900-00007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962025</xdr:colOff>
          <xdr:row>11</xdr:row>
          <xdr:rowOff>9525</xdr:rowOff>
        </xdr:to>
        <xdr:sp macro="" textlink="">
          <xdr:nvSpPr>
            <xdr:cNvPr id="11388" name="Group Box 124" hidden="1">
              <a:extLst>
                <a:ext uri="{63B3BB69-23CF-44E3-9099-C40C66FF867C}">
                  <a14:compatExt spid="_x0000_s11388"/>
                </a:ext>
                <a:ext uri="{FF2B5EF4-FFF2-40B4-BE49-F238E27FC236}">
                  <a16:creationId xmlns:a16="http://schemas.microsoft.com/office/drawing/2014/main" id="{00000000-0008-0000-0900-00007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962025</xdr:colOff>
          <xdr:row>11</xdr:row>
          <xdr:rowOff>9525</xdr:rowOff>
        </xdr:to>
        <xdr:sp macro="" textlink="">
          <xdr:nvSpPr>
            <xdr:cNvPr id="11389" name="Group Box 125" hidden="1">
              <a:extLst>
                <a:ext uri="{63B3BB69-23CF-44E3-9099-C40C66FF867C}">
                  <a14:compatExt spid="_x0000_s11389"/>
                </a:ext>
                <a:ext uri="{FF2B5EF4-FFF2-40B4-BE49-F238E27FC236}">
                  <a16:creationId xmlns:a16="http://schemas.microsoft.com/office/drawing/2014/main" id="{00000000-0008-0000-0900-00007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962025</xdr:colOff>
          <xdr:row>11</xdr:row>
          <xdr:rowOff>9525</xdr:rowOff>
        </xdr:to>
        <xdr:sp macro="" textlink="">
          <xdr:nvSpPr>
            <xdr:cNvPr id="11390" name="Group Box 126" hidden="1">
              <a:extLst>
                <a:ext uri="{63B3BB69-23CF-44E3-9099-C40C66FF867C}">
                  <a14:compatExt spid="_x0000_s11390"/>
                </a:ext>
                <a:ext uri="{FF2B5EF4-FFF2-40B4-BE49-F238E27FC236}">
                  <a16:creationId xmlns:a16="http://schemas.microsoft.com/office/drawing/2014/main" id="{00000000-0008-0000-0900-00007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6</xdr:col>
          <xdr:colOff>962025</xdr:colOff>
          <xdr:row>12</xdr:row>
          <xdr:rowOff>9525</xdr:rowOff>
        </xdr:to>
        <xdr:sp macro="" textlink="">
          <xdr:nvSpPr>
            <xdr:cNvPr id="11391" name="Group Box 127" hidden="1">
              <a:extLst>
                <a:ext uri="{63B3BB69-23CF-44E3-9099-C40C66FF867C}">
                  <a14:compatExt spid="_x0000_s11391"/>
                </a:ext>
                <a:ext uri="{FF2B5EF4-FFF2-40B4-BE49-F238E27FC236}">
                  <a16:creationId xmlns:a16="http://schemas.microsoft.com/office/drawing/2014/main" id="{00000000-0008-0000-0900-00007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6</xdr:col>
          <xdr:colOff>962025</xdr:colOff>
          <xdr:row>12</xdr:row>
          <xdr:rowOff>9525</xdr:rowOff>
        </xdr:to>
        <xdr:sp macro="" textlink="">
          <xdr:nvSpPr>
            <xdr:cNvPr id="11392" name="Group Box 128" hidden="1">
              <a:extLst>
                <a:ext uri="{63B3BB69-23CF-44E3-9099-C40C66FF867C}">
                  <a14:compatExt spid="_x0000_s11392"/>
                </a:ext>
                <a:ext uri="{FF2B5EF4-FFF2-40B4-BE49-F238E27FC236}">
                  <a16:creationId xmlns:a16="http://schemas.microsoft.com/office/drawing/2014/main" id="{00000000-0008-0000-0900-00008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962025</xdr:colOff>
          <xdr:row>13</xdr:row>
          <xdr:rowOff>9525</xdr:rowOff>
        </xdr:to>
        <xdr:sp macro="" textlink="">
          <xdr:nvSpPr>
            <xdr:cNvPr id="11393" name="Group Box 129" hidden="1">
              <a:extLst>
                <a:ext uri="{63B3BB69-23CF-44E3-9099-C40C66FF867C}">
                  <a14:compatExt spid="_x0000_s11393"/>
                </a:ext>
                <a:ext uri="{FF2B5EF4-FFF2-40B4-BE49-F238E27FC236}">
                  <a16:creationId xmlns:a16="http://schemas.microsoft.com/office/drawing/2014/main" id="{00000000-0008-0000-0900-00008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962025</xdr:colOff>
          <xdr:row>13</xdr:row>
          <xdr:rowOff>9525</xdr:rowOff>
        </xdr:to>
        <xdr:sp macro="" textlink="">
          <xdr:nvSpPr>
            <xdr:cNvPr id="11394" name="Group Box 130" hidden="1">
              <a:extLst>
                <a:ext uri="{63B3BB69-23CF-44E3-9099-C40C66FF867C}">
                  <a14:compatExt spid="_x0000_s11394"/>
                </a:ext>
                <a:ext uri="{FF2B5EF4-FFF2-40B4-BE49-F238E27FC236}">
                  <a16:creationId xmlns:a16="http://schemas.microsoft.com/office/drawing/2014/main" id="{00000000-0008-0000-0900-00008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962025</xdr:colOff>
          <xdr:row>13</xdr:row>
          <xdr:rowOff>9525</xdr:rowOff>
        </xdr:to>
        <xdr:sp macro="" textlink="">
          <xdr:nvSpPr>
            <xdr:cNvPr id="11395" name="Group Box 131" hidden="1">
              <a:extLst>
                <a:ext uri="{63B3BB69-23CF-44E3-9099-C40C66FF867C}">
                  <a14:compatExt spid="_x0000_s11395"/>
                </a:ext>
                <a:ext uri="{FF2B5EF4-FFF2-40B4-BE49-F238E27FC236}">
                  <a16:creationId xmlns:a16="http://schemas.microsoft.com/office/drawing/2014/main" id="{00000000-0008-0000-0900-00008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962025</xdr:colOff>
          <xdr:row>13</xdr:row>
          <xdr:rowOff>9525</xdr:rowOff>
        </xdr:to>
        <xdr:sp macro="" textlink="">
          <xdr:nvSpPr>
            <xdr:cNvPr id="11396" name="Group Box 132" hidden="1">
              <a:extLst>
                <a:ext uri="{63B3BB69-23CF-44E3-9099-C40C66FF867C}">
                  <a14:compatExt spid="_x0000_s11396"/>
                </a:ext>
                <a:ext uri="{FF2B5EF4-FFF2-40B4-BE49-F238E27FC236}">
                  <a16:creationId xmlns:a16="http://schemas.microsoft.com/office/drawing/2014/main" id="{00000000-0008-0000-0900-00008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0</xdr:rowOff>
        </xdr:from>
        <xdr:to>
          <xdr:col>6</xdr:col>
          <xdr:colOff>962025</xdr:colOff>
          <xdr:row>14</xdr:row>
          <xdr:rowOff>9525</xdr:rowOff>
        </xdr:to>
        <xdr:sp macro="" textlink="">
          <xdr:nvSpPr>
            <xdr:cNvPr id="11397" name="Group Box 133" hidden="1">
              <a:extLst>
                <a:ext uri="{63B3BB69-23CF-44E3-9099-C40C66FF867C}">
                  <a14:compatExt spid="_x0000_s11397"/>
                </a:ext>
                <a:ext uri="{FF2B5EF4-FFF2-40B4-BE49-F238E27FC236}">
                  <a16:creationId xmlns:a16="http://schemas.microsoft.com/office/drawing/2014/main" id="{00000000-0008-0000-0900-00008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6</xdr:col>
          <xdr:colOff>962025</xdr:colOff>
          <xdr:row>15</xdr:row>
          <xdr:rowOff>9525</xdr:rowOff>
        </xdr:to>
        <xdr:sp macro="" textlink="">
          <xdr:nvSpPr>
            <xdr:cNvPr id="11398" name="Group Box 134" hidden="1">
              <a:extLst>
                <a:ext uri="{63B3BB69-23CF-44E3-9099-C40C66FF867C}">
                  <a14:compatExt spid="_x0000_s11398"/>
                </a:ext>
                <a:ext uri="{FF2B5EF4-FFF2-40B4-BE49-F238E27FC236}">
                  <a16:creationId xmlns:a16="http://schemas.microsoft.com/office/drawing/2014/main" id="{00000000-0008-0000-0900-00008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11401" name="Option Button 137" hidden="1">
              <a:extLst>
                <a:ext uri="{63B3BB69-23CF-44E3-9099-C40C66FF867C}">
                  <a14:compatExt spid="_x0000_s11401"/>
                </a:ext>
                <a:ext uri="{FF2B5EF4-FFF2-40B4-BE49-F238E27FC236}">
                  <a16:creationId xmlns:a16="http://schemas.microsoft.com/office/drawing/2014/main" id="{00000000-0008-0000-0900-00008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11402" name="Option Button 138" hidden="1">
              <a:extLst>
                <a:ext uri="{63B3BB69-23CF-44E3-9099-C40C66FF867C}">
                  <a14:compatExt spid="_x0000_s11402"/>
                </a:ext>
                <a:ext uri="{FF2B5EF4-FFF2-40B4-BE49-F238E27FC236}">
                  <a16:creationId xmlns:a16="http://schemas.microsoft.com/office/drawing/2014/main" id="{00000000-0008-0000-0900-00008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11405" name="Option Button 141" hidden="1">
              <a:extLst>
                <a:ext uri="{63B3BB69-23CF-44E3-9099-C40C66FF867C}">
                  <a14:compatExt spid="_x0000_s11405"/>
                </a:ext>
                <a:ext uri="{FF2B5EF4-FFF2-40B4-BE49-F238E27FC236}">
                  <a16:creationId xmlns:a16="http://schemas.microsoft.com/office/drawing/2014/main" id="{00000000-0008-0000-0900-00008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11406" name="Option Button 142" hidden="1">
              <a:extLst>
                <a:ext uri="{63B3BB69-23CF-44E3-9099-C40C66FF867C}">
                  <a14:compatExt spid="_x0000_s11406"/>
                </a:ext>
                <a:ext uri="{FF2B5EF4-FFF2-40B4-BE49-F238E27FC236}">
                  <a16:creationId xmlns:a16="http://schemas.microsoft.com/office/drawing/2014/main" id="{00000000-0008-0000-0900-00008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11410" name="Option Button 146" hidden="1">
              <a:extLst>
                <a:ext uri="{63B3BB69-23CF-44E3-9099-C40C66FF867C}">
                  <a14:compatExt spid="_x0000_s11410"/>
                </a:ext>
                <a:ext uri="{FF2B5EF4-FFF2-40B4-BE49-F238E27FC236}">
                  <a16:creationId xmlns:a16="http://schemas.microsoft.com/office/drawing/2014/main" id="{00000000-0008-0000-0900-00009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11411" name="Option Button 147" hidden="1">
              <a:extLst>
                <a:ext uri="{63B3BB69-23CF-44E3-9099-C40C66FF867C}">
                  <a14:compatExt spid="_x0000_s11411"/>
                </a:ext>
                <a:ext uri="{FF2B5EF4-FFF2-40B4-BE49-F238E27FC236}">
                  <a16:creationId xmlns:a16="http://schemas.microsoft.com/office/drawing/2014/main" id="{00000000-0008-0000-0900-00009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11416" name="Option Button 152" hidden="1">
              <a:extLst>
                <a:ext uri="{63B3BB69-23CF-44E3-9099-C40C66FF867C}">
                  <a14:compatExt spid="_x0000_s11416"/>
                </a:ext>
                <a:ext uri="{FF2B5EF4-FFF2-40B4-BE49-F238E27FC236}">
                  <a16:creationId xmlns:a16="http://schemas.microsoft.com/office/drawing/2014/main" id="{00000000-0008-0000-0900-00009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11417" name="Option Button 153" hidden="1">
              <a:extLst>
                <a:ext uri="{63B3BB69-23CF-44E3-9099-C40C66FF867C}">
                  <a14:compatExt spid="_x0000_s11417"/>
                </a:ext>
                <a:ext uri="{FF2B5EF4-FFF2-40B4-BE49-F238E27FC236}">
                  <a16:creationId xmlns:a16="http://schemas.microsoft.com/office/drawing/2014/main" id="{00000000-0008-0000-0900-00009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66675</xdr:rowOff>
        </xdr:from>
        <xdr:to>
          <xdr:col>6</xdr:col>
          <xdr:colOff>914400</xdr:colOff>
          <xdr:row>8</xdr:row>
          <xdr:rowOff>295275</xdr:rowOff>
        </xdr:to>
        <xdr:sp macro="" textlink="">
          <xdr:nvSpPr>
            <xdr:cNvPr id="11418" name="Option Button 154" hidden="1">
              <a:extLst>
                <a:ext uri="{63B3BB69-23CF-44E3-9099-C40C66FF867C}">
                  <a14:compatExt spid="_x0000_s11418"/>
                </a:ext>
                <a:ext uri="{FF2B5EF4-FFF2-40B4-BE49-F238E27FC236}">
                  <a16:creationId xmlns:a16="http://schemas.microsoft.com/office/drawing/2014/main" id="{00000000-0008-0000-0900-00009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447675</xdr:colOff>
          <xdr:row>8</xdr:row>
          <xdr:rowOff>295275</xdr:rowOff>
        </xdr:to>
        <xdr:sp macro="" textlink="">
          <xdr:nvSpPr>
            <xdr:cNvPr id="11419" name="Option Button 155" hidden="1">
              <a:extLst>
                <a:ext uri="{63B3BB69-23CF-44E3-9099-C40C66FF867C}">
                  <a14:compatExt spid="_x0000_s11419"/>
                </a:ext>
                <a:ext uri="{FF2B5EF4-FFF2-40B4-BE49-F238E27FC236}">
                  <a16:creationId xmlns:a16="http://schemas.microsoft.com/office/drawing/2014/main" id="{00000000-0008-0000-0900-00009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9</xdr:row>
          <xdr:rowOff>66675</xdr:rowOff>
        </xdr:from>
        <xdr:to>
          <xdr:col>6</xdr:col>
          <xdr:colOff>914400</xdr:colOff>
          <xdr:row>9</xdr:row>
          <xdr:rowOff>295275</xdr:rowOff>
        </xdr:to>
        <xdr:sp macro="" textlink="">
          <xdr:nvSpPr>
            <xdr:cNvPr id="11422" name="Option Button 158" hidden="1">
              <a:extLst>
                <a:ext uri="{63B3BB69-23CF-44E3-9099-C40C66FF867C}">
                  <a14:compatExt spid="_x0000_s11422"/>
                </a:ext>
                <a:ext uri="{FF2B5EF4-FFF2-40B4-BE49-F238E27FC236}">
                  <a16:creationId xmlns:a16="http://schemas.microsoft.com/office/drawing/2014/main" id="{00000000-0008-0000-0900-00009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66675</xdr:rowOff>
        </xdr:from>
        <xdr:to>
          <xdr:col>6</xdr:col>
          <xdr:colOff>447675</xdr:colOff>
          <xdr:row>9</xdr:row>
          <xdr:rowOff>295275</xdr:rowOff>
        </xdr:to>
        <xdr:sp macro="" textlink="">
          <xdr:nvSpPr>
            <xdr:cNvPr id="11423" name="Option Button 159" hidden="1">
              <a:extLst>
                <a:ext uri="{63B3BB69-23CF-44E3-9099-C40C66FF867C}">
                  <a14:compatExt spid="_x0000_s11423"/>
                </a:ext>
                <a:ext uri="{FF2B5EF4-FFF2-40B4-BE49-F238E27FC236}">
                  <a16:creationId xmlns:a16="http://schemas.microsoft.com/office/drawing/2014/main" id="{00000000-0008-0000-0900-00009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10</xdr:row>
          <xdr:rowOff>66675</xdr:rowOff>
        </xdr:from>
        <xdr:to>
          <xdr:col>6</xdr:col>
          <xdr:colOff>914400</xdr:colOff>
          <xdr:row>10</xdr:row>
          <xdr:rowOff>295275</xdr:rowOff>
        </xdr:to>
        <xdr:sp macro="" textlink="">
          <xdr:nvSpPr>
            <xdr:cNvPr id="11428" name="Option Button 164" hidden="1">
              <a:extLst>
                <a:ext uri="{63B3BB69-23CF-44E3-9099-C40C66FF867C}">
                  <a14:compatExt spid="_x0000_s11428"/>
                </a:ext>
                <a:ext uri="{FF2B5EF4-FFF2-40B4-BE49-F238E27FC236}">
                  <a16:creationId xmlns:a16="http://schemas.microsoft.com/office/drawing/2014/main" id="{00000000-0008-0000-0900-0000A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6</xdr:col>
          <xdr:colOff>447675</xdr:colOff>
          <xdr:row>10</xdr:row>
          <xdr:rowOff>295275</xdr:rowOff>
        </xdr:to>
        <xdr:sp macro="" textlink="">
          <xdr:nvSpPr>
            <xdr:cNvPr id="11429" name="Option Button 165" hidden="1">
              <a:extLst>
                <a:ext uri="{63B3BB69-23CF-44E3-9099-C40C66FF867C}">
                  <a14:compatExt spid="_x0000_s11429"/>
                </a:ext>
                <a:ext uri="{FF2B5EF4-FFF2-40B4-BE49-F238E27FC236}">
                  <a16:creationId xmlns:a16="http://schemas.microsoft.com/office/drawing/2014/main" id="{00000000-0008-0000-0900-0000A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xdr:row>
          <xdr:rowOff>66675</xdr:rowOff>
        </xdr:from>
        <xdr:to>
          <xdr:col>6</xdr:col>
          <xdr:colOff>914400</xdr:colOff>
          <xdr:row>11</xdr:row>
          <xdr:rowOff>295275</xdr:rowOff>
        </xdr:to>
        <xdr:sp macro="" textlink="">
          <xdr:nvSpPr>
            <xdr:cNvPr id="11432" name="Option Button 168" hidden="1">
              <a:extLst>
                <a:ext uri="{63B3BB69-23CF-44E3-9099-C40C66FF867C}">
                  <a14:compatExt spid="_x0000_s11432"/>
                </a:ext>
                <a:ext uri="{FF2B5EF4-FFF2-40B4-BE49-F238E27FC236}">
                  <a16:creationId xmlns:a16="http://schemas.microsoft.com/office/drawing/2014/main" id="{00000000-0008-0000-0900-0000A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66675</xdr:rowOff>
        </xdr:from>
        <xdr:to>
          <xdr:col>6</xdr:col>
          <xdr:colOff>447675</xdr:colOff>
          <xdr:row>11</xdr:row>
          <xdr:rowOff>295275</xdr:rowOff>
        </xdr:to>
        <xdr:sp macro="" textlink="">
          <xdr:nvSpPr>
            <xdr:cNvPr id="11433" name="Option Button 169" hidden="1">
              <a:extLst>
                <a:ext uri="{63B3BB69-23CF-44E3-9099-C40C66FF867C}">
                  <a14:compatExt spid="_x0000_s11433"/>
                </a:ext>
                <a:ext uri="{FF2B5EF4-FFF2-40B4-BE49-F238E27FC236}">
                  <a16:creationId xmlns:a16="http://schemas.microsoft.com/office/drawing/2014/main" id="{00000000-0008-0000-0900-0000A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12</xdr:row>
          <xdr:rowOff>66675</xdr:rowOff>
        </xdr:from>
        <xdr:to>
          <xdr:col>6</xdr:col>
          <xdr:colOff>914400</xdr:colOff>
          <xdr:row>12</xdr:row>
          <xdr:rowOff>295275</xdr:rowOff>
        </xdr:to>
        <xdr:sp macro="" textlink="">
          <xdr:nvSpPr>
            <xdr:cNvPr id="11440" name="Option Button 176" hidden="1">
              <a:extLst>
                <a:ext uri="{63B3BB69-23CF-44E3-9099-C40C66FF867C}">
                  <a14:compatExt spid="_x0000_s11440"/>
                </a:ext>
                <a:ext uri="{FF2B5EF4-FFF2-40B4-BE49-F238E27FC236}">
                  <a16:creationId xmlns:a16="http://schemas.microsoft.com/office/drawing/2014/main" id="{00000000-0008-0000-0900-0000B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66675</xdr:rowOff>
        </xdr:from>
        <xdr:to>
          <xdr:col>6</xdr:col>
          <xdr:colOff>447675</xdr:colOff>
          <xdr:row>12</xdr:row>
          <xdr:rowOff>295275</xdr:rowOff>
        </xdr:to>
        <xdr:sp macro="" textlink="">
          <xdr:nvSpPr>
            <xdr:cNvPr id="11441" name="Option Button 177" hidden="1">
              <a:extLst>
                <a:ext uri="{63B3BB69-23CF-44E3-9099-C40C66FF867C}">
                  <a14:compatExt spid="_x0000_s11441"/>
                </a:ext>
                <a:ext uri="{FF2B5EF4-FFF2-40B4-BE49-F238E27FC236}">
                  <a16:creationId xmlns:a16="http://schemas.microsoft.com/office/drawing/2014/main" id="{00000000-0008-0000-0900-0000B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13</xdr:row>
          <xdr:rowOff>66675</xdr:rowOff>
        </xdr:from>
        <xdr:to>
          <xdr:col>6</xdr:col>
          <xdr:colOff>914400</xdr:colOff>
          <xdr:row>13</xdr:row>
          <xdr:rowOff>295275</xdr:rowOff>
        </xdr:to>
        <xdr:sp macro="" textlink="">
          <xdr:nvSpPr>
            <xdr:cNvPr id="11442" name="Option Button 178" hidden="1">
              <a:extLst>
                <a:ext uri="{63B3BB69-23CF-44E3-9099-C40C66FF867C}">
                  <a14:compatExt spid="_x0000_s11442"/>
                </a:ext>
                <a:ext uri="{FF2B5EF4-FFF2-40B4-BE49-F238E27FC236}">
                  <a16:creationId xmlns:a16="http://schemas.microsoft.com/office/drawing/2014/main" id="{00000000-0008-0000-0900-0000B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66675</xdr:rowOff>
        </xdr:from>
        <xdr:to>
          <xdr:col>6</xdr:col>
          <xdr:colOff>447675</xdr:colOff>
          <xdr:row>13</xdr:row>
          <xdr:rowOff>295275</xdr:rowOff>
        </xdr:to>
        <xdr:sp macro="" textlink="">
          <xdr:nvSpPr>
            <xdr:cNvPr id="11443" name="Option Button 179" hidden="1">
              <a:extLst>
                <a:ext uri="{63B3BB69-23CF-44E3-9099-C40C66FF867C}">
                  <a14:compatExt spid="_x0000_s11443"/>
                </a:ext>
                <a:ext uri="{FF2B5EF4-FFF2-40B4-BE49-F238E27FC236}">
                  <a16:creationId xmlns:a16="http://schemas.microsoft.com/office/drawing/2014/main" id="{00000000-0008-0000-0900-0000B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14</xdr:row>
          <xdr:rowOff>66675</xdr:rowOff>
        </xdr:from>
        <xdr:to>
          <xdr:col>6</xdr:col>
          <xdr:colOff>914400</xdr:colOff>
          <xdr:row>14</xdr:row>
          <xdr:rowOff>295275</xdr:rowOff>
        </xdr:to>
        <xdr:sp macro="" textlink="">
          <xdr:nvSpPr>
            <xdr:cNvPr id="11444" name="Option Button 180" hidden="1">
              <a:extLst>
                <a:ext uri="{63B3BB69-23CF-44E3-9099-C40C66FF867C}">
                  <a14:compatExt spid="_x0000_s11444"/>
                </a:ext>
                <a:ext uri="{FF2B5EF4-FFF2-40B4-BE49-F238E27FC236}">
                  <a16:creationId xmlns:a16="http://schemas.microsoft.com/office/drawing/2014/main" id="{00000000-0008-0000-0900-0000B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66675</xdr:rowOff>
        </xdr:from>
        <xdr:to>
          <xdr:col>6</xdr:col>
          <xdr:colOff>447675</xdr:colOff>
          <xdr:row>14</xdr:row>
          <xdr:rowOff>295275</xdr:rowOff>
        </xdr:to>
        <xdr:sp macro="" textlink="">
          <xdr:nvSpPr>
            <xdr:cNvPr id="11445" name="Option Button 181" hidden="1">
              <a:extLst>
                <a:ext uri="{63B3BB69-23CF-44E3-9099-C40C66FF867C}">
                  <a14:compatExt spid="_x0000_s11445"/>
                </a:ext>
                <a:ext uri="{FF2B5EF4-FFF2-40B4-BE49-F238E27FC236}">
                  <a16:creationId xmlns:a16="http://schemas.microsoft.com/office/drawing/2014/main" id="{00000000-0008-0000-0900-0000B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16</xdr:row>
          <xdr:rowOff>104775</xdr:rowOff>
        </xdr:from>
        <xdr:to>
          <xdr:col>5</xdr:col>
          <xdr:colOff>28575</xdr:colOff>
          <xdr:row>16</xdr:row>
          <xdr:rowOff>295275</xdr:rowOff>
        </xdr:to>
        <xdr:sp macro="" textlink="">
          <xdr:nvSpPr>
            <xdr:cNvPr id="11450" name="Button 186" hidden="1">
              <a:extLst>
                <a:ext uri="{63B3BB69-23CF-44E3-9099-C40C66FF867C}">
                  <a14:compatExt spid="_x0000_s11450"/>
                </a:ext>
                <a:ext uri="{FF2B5EF4-FFF2-40B4-BE49-F238E27FC236}">
                  <a16:creationId xmlns:a16="http://schemas.microsoft.com/office/drawing/2014/main" id="{00000000-0008-0000-0900-0000BA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3</xdr:row>
          <xdr:rowOff>104775</xdr:rowOff>
        </xdr:from>
        <xdr:to>
          <xdr:col>6</xdr:col>
          <xdr:colOff>923925</xdr:colOff>
          <xdr:row>3</xdr:row>
          <xdr:rowOff>314325</xdr:rowOff>
        </xdr:to>
        <xdr:sp macro="" textlink="">
          <xdr:nvSpPr>
            <xdr:cNvPr id="11451" name="Button 187" hidden="1">
              <a:extLst>
                <a:ext uri="{63B3BB69-23CF-44E3-9099-C40C66FF867C}">
                  <a14:compatExt spid="_x0000_s11451"/>
                </a:ext>
                <a:ext uri="{FF2B5EF4-FFF2-40B4-BE49-F238E27FC236}">
                  <a16:creationId xmlns:a16="http://schemas.microsoft.com/office/drawing/2014/main" id="{00000000-0008-0000-0900-0000BB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16</xdr:row>
          <xdr:rowOff>104775</xdr:rowOff>
        </xdr:from>
        <xdr:to>
          <xdr:col>6</xdr:col>
          <xdr:colOff>942975</xdr:colOff>
          <xdr:row>16</xdr:row>
          <xdr:rowOff>314325</xdr:rowOff>
        </xdr:to>
        <xdr:sp macro="" textlink="">
          <xdr:nvSpPr>
            <xdr:cNvPr id="11452" name="Button 188" hidden="1">
              <a:extLst>
                <a:ext uri="{63B3BB69-23CF-44E3-9099-C40C66FF867C}">
                  <a14:compatExt spid="_x0000_s11452"/>
                </a:ext>
                <a:ext uri="{FF2B5EF4-FFF2-40B4-BE49-F238E27FC236}">
                  <a16:creationId xmlns:a16="http://schemas.microsoft.com/office/drawing/2014/main" id="{00000000-0008-0000-0900-0000BC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28575</xdr:colOff>
          <xdr:row>1</xdr:row>
          <xdr:rowOff>104775</xdr:rowOff>
        </xdr:from>
        <xdr:to>
          <xdr:col>6</xdr:col>
          <xdr:colOff>38100</xdr:colOff>
          <xdr:row>1</xdr:row>
          <xdr:rowOff>381000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Guía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1</xdr:row>
          <xdr:rowOff>104775</xdr:rowOff>
        </xdr:from>
        <xdr:to>
          <xdr:col>10</xdr:col>
          <xdr:colOff>28575</xdr:colOff>
          <xdr:row>1</xdr:row>
          <xdr:rowOff>381000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1. General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85725</xdr:colOff>
          <xdr:row>1</xdr:row>
          <xdr:rowOff>104775</xdr:rowOff>
        </xdr:from>
        <xdr:to>
          <xdr:col>12</xdr:col>
          <xdr:colOff>9525</xdr:colOff>
          <xdr:row>1</xdr:row>
          <xdr:rowOff>381000</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2. Mercado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1</xdr:row>
          <xdr:rowOff>104775</xdr:rowOff>
        </xdr:from>
        <xdr:to>
          <xdr:col>14</xdr:col>
          <xdr:colOff>0</xdr:colOff>
          <xdr:row>1</xdr:row>
          <xdr:rowOff>381000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3. </a:t>
              </a:r>
              <a:r>
                <a:rPr lang="en-US" sz="700" b="0" i="0" u="none" strike="noStrike" baseline="0">
                  <a:solidFill>
                    <a:srgbClr val="000000"/>
                  </a:solidFill>
                  <a:latin typeface="Calibri"/>
                  <a:ea typeface="Calibri"/>
                  <a:cs typeface="Calibri"/>
                </a:rPr>
                <a:t>Desarrollo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66675</xdr:colOff>
          <xdr:row>1</xdr:row>
          <xdr:rowOff>104775</xdr:rowOff>
        </xdr:from>
        <xdr:to>
          <xdr:col>15</xdr:col>
          <xdr:colOff>304800</xdr:colOff>
          <xdr:row>1</xdr:row>
          <xdr:rowOff>381000</xdr:rowOff>
        </xdr:to>
        <xdr:sp macro="" textlink="">
          <xdr:nvSpPr>
            <xdr:cNvPr id="12293" name="Button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4. Integr.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66675</xdr:colOff>
          <xdr:row>1</xdr:row>
          <xdr:rowOff>104775</xdr:rowOff>
        </xdr:from>
        <xdr:to>
          <xdr:col>17</xdr:col>
          <xdr:colOff>295275</xdr:colOff>
          <xdr:row>1</xdr:row>
          <xdr:rowOff>381000</xdr:rowOff>
        </xdr:to>
        <xdr:sp macro="" textlink="">
          <xdr:nvSpPr>
            <xdr:cNvPr id="12294" name="Button 6" descr="5. Testing"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5. Experim.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47625</xdr:colOff>
          <xdr:row>1</xdr:row>
          <xdr:rowOff>104775</xdr:rowOff>
        </xdr:from>
        <xdr:to>
          <xdr:col>19</xdr:col>
          <xdr:colOff>295275</xdr:colOff>
          <xdr:row>1</xdr:row>
          <xdr:rowOff>381000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6. Segur.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28575</xdr:colOff>
          <xdr:row>1</xdr:row>
          <xdr:rowOff>104775</xdr:rowOff>
        </xdr:from>
        <xdr:to>
          <xdr:col>21</xdr:col>
          <xdr:colOff>266700</xdr:colOff>
          <xdr:row>1</xdr:row>
          <xdr:rowOff>381000</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7. Prod.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xdr:row>
          <xdr:rowOff>9525</xdr:rowOff>
        </xdr:from>
        <xdr:to>
          <xdr:col>7</xdr:col>
          <xdr:colOff>9525</xdr:colOff>
          <xdr:row>2</xdr:row>
          <xdr:rowOff>295275</xdr:rowOff>
        </xdr:to>
        <xdr:sp macro="" textlink="">
          <xdr:nvSpPr>
            <xdr:cNvPr id="12298" name="Button 10" hidden="1">
              <a:extLst>
                <a:ext uri="{63B3BB69-23CF-44E3-9099-C40C66FF867C}">
                  <a14:compatExt spid="_x0000_s12298"/>
                </a:ext>
                <a:ext uri="{FF2B5EF4-FFF2-40B4-BE49-F238E27FC236}">
                  <a16:creationId xmlns:a16="http://schemas.microsoft.com/office/drawing/2014/main" id="{00000000-0008-0000-0A00-00000A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 </a:t>
              </a:r>
              <a:r>
                <a:rPr lang="en-US" sz="1100" b="0" i="0" u="none" strike="noStrike" baseline="0">
                  <a:solidFill>
                    <a:srgbClr val="000000"/>
                  </a:solidFill>
                  <a:latin typeface="Calibri"/>
                  <a:ea typeface="Calibri"/>
                  <a:cs typeface="Calibri"/>
                </a:rPr>
                <a:t>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76200</xdr:colOff>
          <xdr:row>2</xdr:row>
          <xdr:rowOff>9525</xdr:rowOff>
        </xdr:from>
        <xdr:to>
          <xdr:col>22</xdr:col>
          <xdr:colOff>0</xdr:colOff>
          <xdr:row>2</xdr:row>
          <xdr:rowOff>295275</xdr:rowOff>
        </xdr:to>
        <xdr:sp macro="" textlink="">
          <xdr:nvSpPr>
            <xdr:cNvPr id="12299" name="Button 11" hidden="1">
              <a:extLst>
                <a:ext uri="{63B3BB69-23CF-44E3-9099-C40C66FF867C}">
                  <a14:compatExt spid="_x0000_s12299"/>
                </a:ext>
                <a:ext uri="{FF2B5EF4-FFF2-40B4-BE49-F238E27FC236}">
                  <a16:creationId xmlns:a16="http://schemas.microsoft.com/office/drawing/2014/main" id="{00000000-0008-0000-0A00-00000B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1</xdr:row>
          <xdr:rowOff>104775</xdr:rowOff>
        </xdr:from>
        <xdr:to>
          <xdr:col>8</xdr:col>
          <xdr:colOff>28575</xdr:colOff>
          <xdr:row>1</xdr:row>
          <xdr:rowOff>381000</xdr:rowOff>
        </xdr:to>
        <xdr:sp macro="" textlink="">
          <xdr:nvSpPr>
            <xdr:cNvPr id="12301" name="Button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Calibri"/>
                  <a:ea typeface="Calibri"/>
                  <a:cs typeface="Calibri"/>
                </a:rPr>
                <a:t>Perfil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333375</xdr:colOff>
          <xdr:row>17</xdr:row>
          <xdr:rowOff>9525</xdr:rowOff>
        </xdr:from>
        <xdr:to>
          <xdr:col>1</xdr:col>
          <xdr:colOff>847725</xdr:colOff>
          <xdr:row>18</xdr:row>
          <xdr:rowOff>28575</xdr:rowOff>
        </xdr:to>
        <xdr:sp macro="" textlink="">
          <xdr:nvSpPr>
            <xdr:cNvPr id="64518" name="Button 6"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ea typeface="Calibri"/>
                  <a:cs typeface="Calibri"/>
                </a:rPr>
                <a:t>Guía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581025</xdr:colOff>
          <xdr:row>15</xdr:row>
          <xdr:rowOff>104775</xdr:rowOff>
        </xdr:from>
        <xdr:to>
          <xdr:col>4</xdr:col>
          <xdr:colOff>1457325</xdr:colOff>
          <xdr:row>15</xdr:row>
          <xdr:rowOff>314325</xdr:rowOff>
        </xdr:to>
        <xdr:sp macro="" textlink="">
          <xdr:nvSpPr>
            <xdr:cNvPr id="64519" name="Button 7"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ea typeface="Calibri"/>
                  <a:cs typeface="Calibri"/>
                </a:rPr>
                <a:t>1. General</a:t>
              </a:r>
            </a:p>
          </xdr:txBody>
        </xdr:sp>
        <xdr:clientData fPrintsWithSheet="0"/>
      </xdr:twoCellAnchor>
    </mc:Choice>
    <mc:Fallback/>
  </mc:AlternateContent>
  <xdr:twoCellAnchor editAs="oneCell">
    <xdr:from>
      <xdr:col>0</xdr:col>
      <xdr:colOff>333375</xdr:colOff>
      <xdr:row>0</xdr:row>
      <xdr:rowOff>85725</xdr:rowOff>
    </xdr:from>
    <xdr:to>
      <xdr:col>1</xdr:col>
      <xdr:colOff>729279</xdr:colOff>
      <xdr:row>2</xdr:row>
      <xdr:rowOff>47625</xdr:rowOff>
    </xdr:to>
    <xdr:pic>
      <xdr:nvPicPr>
        <xdr:cNvPr id="8" name="Imagen 7">
          <a:hlinkClick xmlns:r="http://schemas.openxmlformats.org/officeDocument/2006/relationships" r:id="rId1"/>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85725"/>
          <a:ext cx="748329" cy="781050"/>
        </a:xfrm>
        <a:prstGeom prst="rect">
          <a:avLst/>
        </a:prstGeom>
      </xdr:spPr>
    </xdr:pic>
    <xdr:clientData/>
  </xdr:twoCellAnchor>
  <xdr:twoCellAnchor editAs="oneCell">
    <xdr:from>
      <xdr:col>1</xdr:col>
      <xdr:colOff>800101</xdr:colOff>
      <xdr:row>0</xdr:row>
      <xdr:rowOff>91760</xdr:rowOff>
    </xdr:from>
    <xdr:to>
      <xdr:col>1</xdr:col>
      <xdr:colOff>1590675</xdr:colOff>
      <xdr:row>2</xdr:row>
      <xdr:rowOff>57149</xdr:rowOff>
    </xdr:to>
    <xdr:pic>
      <xdr:nvPicPr>
        <xdr:cNvPr id="9" name="Imagen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2526" y="91760"/>
          <a:ext cx="790574" cy="784539"/>
        </a:xfrm>
        <a:prstGeom prst="rect">
          <a:avLst/>
        </a:prstGeom>
      </xdr:spPr>
    </xdr:pic>
    <xdr:clientData/>
  </xdr:twoCellAnchor>
  <xdr:twoCellAnchor editAs="oneCell">
    <xdr:from>
      <xdr:col>4</xdr:col>
      <xdr:colOff>647700</xdr:colOff>
      <xdr:row>0</xdr:row>
      <xdr:rowOff>57150</xdr:rowOff>
    </xdr:from>
    <xdr:to>
      <xdr:col>6</xdr:col>
      <xdr:colOff>152400</xdr:colOff>
      <xdr:row>2</xdr:row>
      <xdr:rowOff>114763</xdr:rowOff>
    </xdr:to>
    <xdr:pic>
      <xdr:nvPicPr>
        <xdr:cNvPr id="7" name="Imagen 6">
          <a:hlinkClick xmlns:r="http://schemas.openxmlformats.org/officeDocument/2006/relationships" r:id="rId4"/>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05350" y="57150"/>
          <a:ext cx="1390650" cy="876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3724275</xdr:colOff>
          <xdr:row>23</xdr:row>
          <xdr:rowOff>123825</xdr:rowOff>
        </xdr:from>
        <xdr:to>
          <xdr:col>6</xdr:col>
          <xdr:colOff>0</xdr:colOff>
          <xdr:row>23</xdr:row>
          <xdr:rowOff>333375</xdr:rowOff>
        </xdr:to>
        <xdr:sp macro="" textlink="">
          <xdr:nvSpPr>
            <xdr:cNvPr id="55297" name="Button 1" hidden="1">
              <a:extLst>
                <a:ext uri="{63B3BB69-23CF-44E3-9099-C40C66FF867C}">
                  <a14:compatExt spid="_x0000_s55297"/>
                </a:ext>
                <a:ext uri="{FF2B5EF4-FFF2-40B4-BE49-F238E27FC236}">
                  <a16:creationId xmlns:a16="http://schemas.microsoft.com/office/drawing/2014/main" id="{00000000-0008-0000-0200-000001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 arriba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123825</xdr:rowOff>
        </xdr:from>
        <xdr:to>
          <xdr:col>4</xdr:col>
          <xdr:colOff>885825</xdr:colOff>
          <xdr:row>23</xdr:row>
          <xdr:rowOff>333375</xdr:rowOff>
        </xdr:to>
        <xdr:sp macro="" textlink="">
          <xdr:nvSpPr>
            <xdr:cNvPr id="55298" name="Button 2" hidden="1">
              <a:extLst>
                <a:ext uri="{63B3BB69-23CF-44E3-9099-C40C66FF867C}">
                  <a14:compatExt spid="_x0000_s55298"/>
                </a:ext>
                <a:ext uri="{FF2B5EF4-FFF2-40B4-BE49-F238E27FC236}">
                  <a16:creationId xmlns:a16="http://schemas.microsoft.com/office/drawing/2014/main" id="{00000000-0008-0000-0200-000002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Guía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381000</xdr:colOff>
          <xdr:row>1</xdr:row>
          <xdr:rowOff>76200</xdr:rowOff>
        </xdr:from>
        <xdr:to>
          <xdr:col>5</xdr:col>
          <xdr:colOff>1257300</xdr:colOff>
          <xdr:row>1</xdr:row>
          <xdr:rowOff>295275</xdr:rowOff>
        </xdr:to>
        <xdr:sp macro="" textlink="">
          <xdr:nvSpPr>
            <xdr:cNvPr id="55303" name="Button 7" hidden="1">
              <a:extLst>
                <a:ext uri="{63B3BB69-23CF-44E3-9099-C40C66FF867C}">
                  <a14:compatExt spid="_x0000_s55303"/>
                </a:ext>
                <a:ext uri="{FF2B5EF4-FFF2-40B4-BE49-F238E27FC236}">
                  <a16:creationId xmlns:a16="http://schemas.microsoft.com/office/drawing/2014/main" id="{00000000-0008-0000-0200-000007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1. General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1333500</xdr:colOff>
          <xdr:row>1</xdr:row>
          <xdr:rowOff>76200</xdr:rowOff>
        </xdr:from>
        <xdr:to>
          <xdr:col>5</xdr:col>
          <xdr:colOff>2209800</xdr:colOff>
          <xdr:row>1</xdr:row>
          <xdr:rowOff>295275</xdr:rowOff>
        </xdr:to>
        <xdr:sp macro="" textlink="">
          <xdr:nvSpPr>
            <xdr:cNvPr id="55304" name="Button 8" hidden="1">
              <a:extLst>
                <a:ext uri="{63B3BB69-23CF-44E3-9099-C40C66FF867C}">
                  <a14:compatExt spid="_x0000_s55304"/>
                </a:ext>
                <a:ext uri="{FF2B5EF4-FFF2-40B4-BE49-F238E27FC236}">
                  <a16:creationId xmlns:a16="http://schemas.microsoft.com/office/drawing/2014/main" id="{00000000-0008-0000-0200-000008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2. Mercado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2314575</xdr:colOff>
          <xdr:row>1</xdr:row>
          <xdr:rowOff>76200</xdr:rowOff>
        </xdr:from>
        <xdr:to>
          <xdr:col>5</xdr:col>
          <xdr:colOff>3190875</xdr:colOff>
          <xdr:row>1</xdr:row>
          <xdr:rowOff>295275</xdr:rowOff>
        </xdr:to>
        <xdr:sp macro="" textlink="">
          <xdr:nvSpPr>
            <xdr:cNvPr id="55305" name="Button 9" hidden="1">
              <a:extLst>
                <a:ext uri="{63B3BB69-23CF-44E3-9099-C40C66FF867C}">
                  <a14:compatExt spid="_x0000_s55305"/>
                </a:ext>
                <a:ext uri="{FF2B5EF4-FFF2-40B4-BE49-F238E27FC236}">
                  <a16:creationId xmlns:a16="http://schemas.microsoft.com/office/drawing/2014/main" id="{00000000-0008-0000-0200-000009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3. Desarrollo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3248025</xdr:colOff>
          <xdr:row>1</xdr:row>
          <xdr:rowOff>76200</xdr:rowOff>
        </xdr:from>
        <xdr:to>
          <xdr:col>5</xdr:col>
          <xdr:colOff>4124325</xdr:colOff>
          <xdr:row>1</xdr:row>
          <xdr:rowOff>295275</xdr:rowOff>
        </xdr:to>
        <xdr:sp macro="" textlink="">
          <xdr:nvSpPr>
            <xdr:cNvPr id="55306" name="Button 10" hidden="1">
              <a:extLst>
                <a:ext uri="{63B3BB69-23CF-44E3-9099-C40C66FF867C}">
                  <a14:compatExt spid="_x0000_s55306"/>
                </a:ext>
                <a:ext uri="{FF2B5EF4-FFF2-40B4-BE49-F238E27FC236}">
                  <a16:creationId xmlns:a16="http://schemas.microsoft.com/office/drawing/2014/main" id="{00000000-0008-0000-0200-00000A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4. Integración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381000</xdr:colOff>
          <xdr:row>2</xdr:row>
          <xdr:rowOff>47625</xdr:rowOff>
        </xdr:from>
        <xdr:to>
          <xdr:col>5</xdr:col>
          <xdr:colOff>1257300</xdr:colOff>
          <xdr:row>2</xdr:row>
          <xdr:rowOff>257175</xdr:rowOff>
        </xdr:to>
        <xdr:sp macro="" textlink="">
          <xdr:nvSpPr>
            <xdr:cNvPr id="55307" name="Button 11" hidden="1">
              <a:extLst>
                <a:ext uri="{63B3BB69-23CF-44E3-9099-C40C66FF867C}">
                  <a14:compatExt spid="_x0000_s55307"/>
                </a:ext>
                <a:ext uri="{FF2B5EF4-FFF2-40B4-BE49-F238E27FC236}">
                  <a16:creationId xmlns:a16="http://schemas.microsoft.com/office/drawing/2014/main" id="{00000000-0008-0000-0200-00000B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5. Experiment.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1333500</xdr:colOff>
          <xdr:row>2</xdr:row>
          <xdr:rowOff>47625</xdr:rowOff>
        </xdr:from>
        <xdr:to>
          <xdr:col>5</xdr:col>
          <xdr:colOff>2209800</xdr:colOff>
          <xdr:row>2</xdr:row>
          <xdr:rowOff>257175</xdr:rowOff>
        </xdr:to>
        <xdr:sp macro="" textlink="">
          <xdr:nvSpPr>
            <xdr:cNvPr id="55312" name="Button 16" hidden="1">
              <a:extLst>
                <a:ext uri="{63B3BB69-23CF-44E3-9099-C40C66FF867C}">
                  <a14:compatExt spid="_x0000_s55312"/>
                </a:ext>
                <a:ext uri="{FF2B5EF4-FFF2-40B4-BE49-F238E27FC236}">
                  <a16:creationId xmlns:a16="http://schemas.microsoft.com/office/drawing/2014/main" id="{00000000-0008-0000-0200-000010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6. Seguridad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2295525</xdr:colOff>
          <xdr:row>2</xdr:row>
          <xdr:rowOff>47625</xdr:rowOff>
        </xdr:from>
        <xdr:to>
          <xdr:col>5</xdr:col>
          <xdr:colOff>3171825</xdr:colOff>
          <xdr:row>2</xdr:row>
          <xdr:rowOff>257175</xdr:rowOff>
        </xdr:to>
        <xdr:sp macro="" textlink="">
          <xdr:nvSpPr>
            <xdr:cNvPr id="55313" name="Button 17" hidden="1">
              <a:extLst>
                <a:ext uri="{63B3BB69-23CF-44E3-9099-C40C66FF867C}">
                  <a14:compatExt spid="_x0000_s55313"/>
                </a:ext>
                <a:ext uri="{FF2B5EF4-FFF2-40B4-BE49-F238E27FC236}">
                  <a16:creationId xmlns:a16="http://schemas.microsoft.com/office/drawing/2014/main" id="{00000000-0008-0000-0200-000011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7. Producción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3248025</xdr:colOff>
          <xdr:row>2</xdr:row>
          <xdr:rowOff>47625</xdr:rowOff>
        </xdr:from>
        <xdr:to>
          <xdr:col>5</xdr:col>
          <xdr:colOff>4124325</xdr:colOff>
          <xdr:row>2</xdr:row>
          <xdr:rowOff>257175</xdr:rowOff>
        </xdr:to>
        <xdr:sp macro="" textlink="">
          <xdr:nvSpPr>
            <xdr:cNvPr id="55314" name="Button 18" hidden="1">
              <a:extLst>
                <a:ext uri="{63B3BB69-23CF-44E3-9099-C40C66FF867C}">
                  <a14:compatExt spid="_x0000_s55314"/>
                </a:ext>
                <a:ext uri="{FF2B5EF4-FFF2-40B4-BE49-F238E27FC236}">
                  <a16:creationId xmlns:a16="http://schemas.microsoft.com/office/drawing/2014/main" id="{00000000-0008-0000-0200-000012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Guía</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2819400</xdr:colOff>
      <xdr:row>6</xdr:row>
      <xdr:rowOff>38100</xdr:rowOff>
    </xdr:from>
    <xdr:to>
      <xdr:col>5</xdr:col>
      <xdr:colOff>2914650</xdr:colOff>
      <xdr:row>6</xdr:row>
      <xdr:rowOff>133349</xdr:rowOff>
    </xdr:to>
    <xdr:pic>
      <xdr:nvPicPr>
        <xdr:cNvPr id="5"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43375" y="2000250"/>
          <a:ext cx="95250" cy="95249"/>
        </a:xfrm>
        <a:prstGeom prst="rect">
          <a:avLst/>
        </a:prstGeom>
        <a:noFill/>
      </xdr:spPr>
    </xdr:pic>
    <xdr:clientData/>
  </xdr:twoCellAnchor>
  <xdr:twoCellAnchor editAs="oneCell">
    <xdr:from>
      <xdr:col>5</xdr:col>
      <xdr:colOff>2705100</xdr:colOff>
      <xdr:row>8</xdr:row>
      <xdr:rowOff>38100</xdr:rowOff>
    </xdr:from>
    <xdr:to>
      <xdr:col>5</xdr:col>
      <xdr:colOff>2800350</xdr:colOff>
      <xdr:row>8</xdr:row>
      <xdr:rowOff>133349</xdr:rowOff>
    </xdr:to>
    <xdr:pic>
      <xdr:nvPicPr>
        <xdr:cNvPr id="6"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7700" y="2990850"/>
          <a:ext cx="95250" cy="95249"/>
        </a:xfrm>
        <a:prstGeom prst="rect">
          <a:avLst/>
        </a:prstGeom>
        <a:noFill/>
      </xdr:spPr>
    </xdr:pic>
    <xdr:clientData/>
  </xdr:twoCellAnchor>
  <xdr:twoCellAnchor editAs="oneCell">
    <xdr:from>
      <xdr:col>5</xdr:col>
      <xdr:colOff>3467100</xdr:colOff>
      <xdr:row>5</xdr:row>
      <xdr:rowOff>28575</xdr:rowOff>
    </xdr:from>
    <xdr:to>
      <xdr:col>5</xdr:col>
      <xdr:colOff>3562990</xdr:colOff>
      <xdr:row>5</xdr:row>
      <xdr:rowOff>123824</xdr:rowOff>
    </xdr:to>
    <xdr:pic>
      <xdr:nvPicPr>
        <xdr:cNvPr id="7" name="Picture 251" descr="D:\Documents and Settings\dt4\Local Settings\Temp\Temporary Internet Files\Content.IE5\CEHOXTE5\MC900110849[1].wmf">
          <a:hlinkClick xmlns:r="http://schemas.openxmlformats.org/officeDocument/2006/relationships" r:id="rId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19700" y="1924050"/>
          <a:ext cx="95890" cy="95249"/>
        </a:xfrm>
        <a:prstGeom prst="rect">
          <a:avLst/>
        </a:prstGeom>
        <a:noFill/>
      </xdr:spPr>
    </xdr:pic>
    <xdr:clientData/>
  </xdr:twoCellAnchor>
  <xdr:twoCellAnchor editAs="oneCell">
    <xdr:from>
      <xdr:col>5</xdr:col>
      <xdr:colOff>1590675</xdr:colOff>
      <xdr:row>6</xdr:row>
      <xdr:rowOff>190500</xdr:rowOff>
    </xdr:from>
    <xdr:to>
      <xdr:col>5</xdr:col>
      <xdr:colOff>1685925</xdr:colOff>
      <xdr:row>6</xdr:row>
      <xdr:rowOff>285749</xdr:rowOff>
    </xdr:to>
    <xdr:pic>
      <xdr:nvPicPr>
        <xdr:cNvPr id="8" name="Picture 251" descr="D:\Documents and Settings\dt4\Local Settings\Temp\Temporary Internet Files\Content.IE5\CEHOXTE5\MC900110849[1].wmf">
          <a:hlinkClick xmlns:r="http://schemas.openxmlformats.org/officeDocument/2006/relationships" r:id="rId5"/>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14650" y="2152650"/>
          <a:ext cx="95250" cy="95249"/>
        </a:xfrm>
        <a:prstGeom prst="rect">
          <a:avLst/>
        </a:prstGeom>
        <a:noFill/>
      </xdr:spPr>
    </xdr:pic>
    <xdr:clientData/>
  </xdr:twoCellAnchor>
  <xdr:twoCellAnchor editAs="oneCell">
    <xdr:from>
      <xdr:col>5</xdr:col>
      <xdr:colOff>1905000</xdr:colOff>
      <xdr:row>7</xdr:row>
      <xdr:rowOff>219075</xdr:rowOff>
    </xdr:from>
    <xdr:to>
      <xdr:col>5</xdr:col>
      <xdr:colOff>2000890</xdr:colOff>
      <xdr:row>7</xdr:row>
      <xdr:rowOff>314324</xdr:rowOff>
    </xdr:to>
    <xdr:pic>
      <xdr:nvPicPr>
        <xdr:cNvPr id="9" name="Picture 251" descr="D:\Documents and Settings\dt4\Local Settings\Temp\Temporary Internet Files\Content.IE5\CEHOXTE5\MC900110849[1].wmf">
          <a:hlinkClick xmlns:r="http://schemas.openxmlformats.org/officeDocument/2006/relationships" r:id="rId6"/>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2533650"/>
          <a:ext cx="95890" cy="95249"/>
        </a:xfrm>
        <a:prstGeom prst="rect">
          <a:avLst/>
        </a:prstGeom>
        <a:noFill/>
      </xdr:spPr>
    </xdr:pic>
    <xdr:clientData/>
  </xdr:twoCellAnchor>
  <xdr:twoCellAnchor editAs="oneCell">
    <xdr:from>
      <xdr:col>5</xdr:col>
      <xdr:colOff>2286000</xdr:colOff>
      <xdr:row>9</xdr:row>
      <xdr:rowOff>114300</xdr:rowOff>
    </xdr:from>
    <xdr:to>
      <xdr:col>5</xdr:col>
      <xdr:colOff>2381890</xdr:colOff>
      <xdr:row>9</xdr:row>
      <xdr:rowOff>209549</xdr:rowOff>
    </xdr:to>
    <xdr:pic>
      <xdr:nvPicPr>
        <xdr:cNvPr id="11" name="Picture 251" descr="D:\Documents and Settings\dt4\Local Settings\Temp\Temporary Internet Files\Content.IE5\CEHOXTE5\MC900110849[1].wmf">
          <a:hlinkClick xmlns:r="http://schemas.openxmlformats.org/officeDocument/2006/relationships" r:id="rId7"/>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38600" y="3419475"/>
          <a:ext cx="95890" cy="95249"/>
        </a:xfrm>
        <a:prstGeom prst="rect">
          <a:avLst/>
        </a:prstGeom>
        <a:noFill/>
      </xdr:spPr>
    </xdr:pic>
    <xdr:clientData/>
  </xdr:twoCellAnchor>
  <xdr:twoCellAnchor editAs="oneCell">
    <xdr:from>
      <xdr:col>5</xdr:col>
      <xdr:colOff>2400300</xdr:colOff>
      <xdr:row>10</xdr:row>
      <xdr:rowOff>19050</xdr:rowOff>
    </xdr:from>
    <xdr:to>
      <xdr:col>5</xdr:col>
      <xdr:colOff>2496190</xdr:colOff>
      <xdr:row>10</xdr:row>
      <xdr:rowOff>114299</xdr:rowOff>
    </xdr:to>
    <xdr:pic>
      <xdr:nvPicPr>
        <xdr:cNvPr id="13" name="Picture 251" descr="D:\Documents and Settings\dt4\Local Settings\Temp\Temporary Internet Files\Content.IE5\CEHOXTE5\MC900110849[1].wmf">
          <a:hlinkClick xmlns:r="http://schemas.openxmlformats.org/officeDocument/2006/relationships" r:id="rId8"/>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3390900"/>
          <a:ext cx="95890" cy="95249"/>
        </a:xfrm>
        <a:prstGeom prst="rect">
          <a:avLst/>
        </a:prstGeom>
        <a:noFill/>
      </xdr:spPr>
    </xdr:pic>
    <xdr:clientData/>
  </xdr:twoCellAnchor>
  <xdr:twoCellAnchor editAs="oneCell">
    <xdr:from>
      <xdr:col>5</xdr:col>
      <xdr:colOff>1704975</xdr:colOff>
      <xdr:row>10</xdr:row>
      <xdr:rowOff>19050</xdr:rowOff>
    </xdr:from>
    <xdr:to>
      <xdr:col>5</xdr:col>
      <xdr:colOff>1800865</xdr:colOff>
      <xdr:row>10</xdr:row>
      <xdr:rowOff>114299</xdr:rowOff>
    </xdr:to>
    <xdr:pic>
      <xdr:nvPicPr>
        <xdr:cNvPr id="14" name="Picture 251" descr="D:\Documents and Settings\dt4\Local Settings\Temp\Temporary Internet Files\Content.IE5\CEHOXTE5\MC900110849[1].wmf">
          <a:hlinkClick xmlns:r="http://schemas.openxmlformats.org/officeDocument/2006/relationships" r:id="rId9"/>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7575" y="3676650"/>
          <a:ext cx="95890" cy="9524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5</xdr:col>
          <xdr:colOff>2028825</xdr:colOff>
          <xdr:row>14</xdr:row>
          <xdr:rowOff>104775</xdr:rowOff>
        </xdr:from>
        <xdr:to>
          <xdr:col>5</xdr:col>
          <xdr:colOff>2714625</xdr:colOff>
          <xdr:row>14</xdr:row>
          <xdr:rowOff>304800</xdr:rowOff>
        </xdr:to>
        <xdr:sp macro="" textlink="">
          <xdr:nvSpPr>
            <xdr:cNvPr id="2071" name="Button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1266825</xdr:colOff>
          <xdr:row>14</xdr:row>
          <xdr:rowOff>104775</xdr:rowOff>
        </xdr:from>
        <xdr:to>
          <xdr:col>5</xdr:col>
          <xdr:colOff>1952625</xdr:colOff>
          <xdr:row>14</xdr:row>
          <xdr:rowOff>304800</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300-0000B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300-0000B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0</xdr:rowOff>
        </xdr:from>
        <xdr:to>
          <xdr:col>6</xdr:col>
          <xdr:colOff>981075</xdr:colOff>
          <xdr:row>5</xdr:row>
          <xdr:rowOff>9525</xdr:rowOff>
        </xdr:to>
        <xdr:sp macro="" textlink="">
          <xdr:nvSpPr>
            <xdr:cNvPr id="2245" name="Group Box 197" hidden="1">
              <a:extLst>
                <a:ext uri="{63B3BB69-23CF-44E3-9099-C40C66FF867C}">
                  <a14:compatExt spid="_x0000_s2245"/>
                </a:ext>
                <a:ext uri="{FF2B5EF4-FFF2-40B4-BE49-F238E27FC236}">
                  <a16:creationId xmlns:a16="http://schemas.microsoft.com/office/drawing/2014/main" id="{00000000-0008-0000-0300-0000C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981075</xdr:colOff>
          <xdr:row>6</xdr:row>
          <xdr:rowOff>9525</xdr:rowOff>
        </xdr:to>
        <xdr:sp macro="" textlink="">
          <xdr:nvSpPr>
            <xdr:cNvPr id="2252" name="Group Box 204" hidden="1">
              <a:extLst>
                <a:ext uri="{63B3BB69-23CF-44E3-9099-C40C66FF867C}">
                  <a14:compatExt spid="_x0000_s2252"/>
                </a:ext>
                <a:ext uri="{FF2B5EF4-FFF2-40B4-BE49-F238E27FC236}">
                  <a16:creationId xmlns:a16="http://schemas.microsoft.com/office/drawing/2014/main" id="{00000000-0008-0000-0300-0000C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981075</xdr:colOff>
          <xdr:row>7</xdr:row>
          <xdr:rowOff>9525</xdr:rowOff>
        </xdr:to>
        <xdr:sp macro="" textlink="">
          <xdr:nvSpPr>
            <xdr:cNvPr id="2253" name="Group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981075</xdr:colOff>
          <xdr:row>8</xdr:row>
          <xdr:rowOff>9525</xdr:rowOff>
        </xdr:to>
        <xdr:sp macro="" textlink="">
          <xdr:nvSpPr>
            <xdr:cNvPr id="2254" name="Group Box 206" hidden="1">
              <a:extLst>
                <a:ext uri="{63B3BB69-23CF-44E3-9099-C40C66FF867C}">
                  <a14:compatExt spid="_x0000_s2254"/>
                </a:ext>
                <a:ext uri="{FF2B5EF4-FFF2-40B4-BE49-F238E27FC236}">
                  <a16:creationId xmlns:a16="http://schemas.microsoft.com/office/drawing/2014/main" id="{00000000-0008-0000-0300-0000C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6</xdr:col>
          <xdr:colOff>981075</xdr:colOff>
          <xdr:row>9</xdr:row>
          <xdr:rowOff>9525</xdr:rowOff>
        </xdr:to>
        <xdr:sp macro="" textlink="">
          <xdr:nvSpPr>
            <xdr:cNvPr id="2255" name="Group Box 207" hidden="1">
              <a:extLst>
                <a:ext uri="{63B3BB69-23CF-44E3-9099-C40C66FF867C}">
                  <a14:compatExt spid="_x0000_s2255"/>
                </a:ext>
                <a:ext uri="{FF2B5EF4-FFF2-40B4-BE49-F238E27FC236}">
                  <a16:creationId xmlns:a16="http://schemas.microsoft.com/office/drawing/2014/main" id="{00000000-0008-0000-0300-0000C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6</xdr:col>
          <xdr:colOff>981075</xdr:colOff>
          <xdr:row>9</xdr:row>
          <xdr:rowOff>9525</xdr:rowOff>
        </xdr:to>
        <xdr:sp macro="" textlink="">
          <xdr:nvSpPr>
            <xdr:cNvPr id="2256" name="Group Box 208" hidden="1">
              <a:extLst>
                <a:ext uri="{63B3BB69-23CF-44E3-9099-C40C66FF867C}">
                  <a14:compatExt spid="_x0000_s2256"/>
                </a:ext>
                <a:ext uri="{FF2B5EF4-FFF2-40B4-BE49-F238E27FC236}">
                  <a16:creationId xmlns:a16="http://schemas.microsoft.com/office/drawing/2014/main" id="{00000000-0008-0000-0300-0000D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981075</xdr:colOff>
          <xdr:row>10</xdr:row>
          <xdr:rowOff>9525</xdr:rowOff>
        </xdr:to>
        <xdr:sp macro="" textlink="">
          <xdr:nvSpPr>
            <xdr:cNvPr id="2257" name="Group Box 209" hidden="1">
              <a:extLst>
                <a:ext uri="{63B3BB69-23CF-44E3-9099-C40C66FF867C}">
                  <a14:compatExt spid="_x0000_s2257"/>
                </a:ext>
                <a:ext uri="{FF2B5EF4-FFF2-40B4-BE49-F238E27FC236}">
                  <a16:creationId xmlns:a16="http://schemas.microsoft.com/office/drawing/2014/main" id="{00000000-0008-0000-0300-0000D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981075</xdr:colOff>
          <xdr:row>10</xdr:row>
          <xdr:rowOff>9525</xdr:rowOff>
        </xdr:to>
        <xdr:sp macro="" textlink="">
          <xdr:nvSpPr>
            <xdr:cNvPr id="2258" name="Group Box 210" hidden="1">
              <a:extLst>
                <a:ext uri="{63B3BB69-23CF-44E3-9099-C40C66FF867C}">
                  <a14:compatExt spid="_x0000_s2258"/>
                </a:ext>
                <a:ext uri="{FF2B5EF4-FFF2-40B4-BE49-F238E27FC236}">
                  <a16:creationId xmlns:a16="http://schemas.microsoft.com/office/drawing/2014/main" id="{00000000-0008-0000-0300-0000D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981075</xdr:colOff>
          <xdr:row>10</xdr:row>
          <xdr:rowOff>9525</xdr:rowOff>
        </xdr:to>
        <xdr:sp macro="" textlink="">
          <xdr:nvSpPr>
            <xdr:cNvPr id="2259" name="Group Box 211" hidden="1">
              <a:extLst>
                <a:ext uri="{63B3BB69-23CF-44E3-9099-C40C66FF867C}">
                  <a14:compatExt spid="_x0000_s2259"/>
                </a:ext>
                <a:ext uri="{FF2B5EF4-FFF2-40B4-BE49-F238E27FC236}">
                  <a16:creationId xmlns:a16="http://schemas.microsoft.com/office/drawing/2014/main" id="{00000000-0008-0000-0300-0000D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981075</xdr:colOff>
          <xdr:row>11</xdr:row>
          <xdr:rowOff>9525</xdr:rowOff>
        </xdr:to>
        <xdr:sp macro="" textlink="">
          <xdr:nvSpPr>
            <xdr:cNvPr id="2260" name="Group Box 212" hidden="1">
              <a:extLst>
                <a:ext uri="{63B3BB69-23CF-44E3-9099-C40C66FF867C}">
                  <a14:compatExt spid="_x0000_s2260"/>
                </a:ext>
                <a:ext uri="{FF2B5EF4-FFF2-40B4-BE49-F238E27FC236}">
                  <a16:creationId xmlns:a16="http://schemas.microsoft.com/office/drawing/2014/main" id="{00000000-0008-0000-0300-0000D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981075</xdr:colOff>
          <xdr:row>11</xdr:row>
          <xdr:rowOff>9525</xdr:rowOff>
        </xdr:to>
        <xdr:sp macro="" textlink="">
          <xdr:nvSpPr>
            <xdr:cNvPr id="2261" name="Group Box 213" hidden="1">
              <a:extLst>
                <a:ext uri="{63B3BB69-23CF-44E3-9099-C40C66FF867C}">
                  <a14:compatExt spid="_x0000_s2261"/>
                </a:ext>
                <a:ext uri="{FF2B5EF4-FFF2-40B4-BE49-F238E27FC236}">
                  <a16:creationId xmlns:a16="http://schemas.microsoft.com/office/drawing/2014/main" id="{00000000-0008-0000-0300-0000D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981075</xdr:colOff>
          <xdr:row>11</xdr:row>
          <xdr:rowOff>9525</xdr:rowOff>
        </xdr:to>
        <xdr:sp macro="" textlink="">
          <xdr:nvSpPr>
            <xdr:cNvPr id="2263" name="Group Box 215" hidden="1">
              <a:extLst>
                <a:ext uri="{63B3BB69-23CF-44E3-9099-C40C66FF867C}">
                  <a14:compatExt spid="_x0000_s2263"/>
                </a:ext>
                <a:ext uri="{FF2B5EF4-FFF2-40B4-BE49-F238E27FC236}">
                  <a16:creationId xmlns:a16="http://schemas.microsoft.com/office/drawing/2014/main" id="{00000000-0008-0000-0300-0000D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981075</xdr:colOff>
          <xdr:row>11</xdr:row>
          <xdr:rowOff>9525</xdr:rowOff>
        </xdr:to>
        <xdr:sp macro="" textlink="">
          <xdr:nvSpPr>
            <xdr:cNvPr id="2265" name="Group Box 217" hidden="1">
              <a:extLst>
                <a:ext uri="{63B3BB69-23CF-44E3-9099-C40C66FF867C}">
                  <a14:compatExt spid="_x0000_s2265"/>
                </a:ext>
                <a:ext uri="{FF2B5EF4-FFF2-40B4-BE49-F238E27FC236}">
                  <a16:creationId xmlns:a16="http://schemas.microsoft.com/office/drawing/2014/main" id="{00000000-0008-0000-0300-0000D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2266" name="Option Button 218" hidden="1">
              <a:extLst>
                <a:ext uri="{63B3BB69-23CF-44E3-9099-C40C66FF867C}">
                  <a14:compatExt spid="_x0000_s2266"/>
                </a:ext>
                <a:ext uri="{FF2B5EF4-FFF2-40B4-BE49-F238E27FC236}">
                  <a16:creationId xmlns:a16="http://schemas.microsoft.com/office/drawing/2014/main" id="{00000000-0008-0000-0300-0000D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2267" name="Option Button 219" hidden="1">
              <a:extLst>
                <a:ext uri="{63B3BB69-23CF-44E3-9099-C40C66FF867C}">
                  <a14:compatExt spid="_x0000_s2267"/>
                </a:ext>
                <a:ext uri="{FF2B5EF4-FFF2-40B4-BE49-F238E27FC236}">
                  <a16:creationId xmlns:a16="http://schemas.microsoft.com/office/drawing/2014/main" id="{00000000-0008-0000-0300-0000D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2268" name="Option Button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2269" name="Option Button 221" hidden="1">
              <a:extLst>
                <a:ext uri="{63B3BB69-23CF-44E3-9099-C40C66FF867C}">
                  <a14:compatExt spid="_x0000_s2269"/>
                </a:ext>
                <a:ext uri="{FF2B5EF4-FFF2-40B4-BE49-F238E27FC236}">
                  <a16:creationId xmlns:a16="http://schemas.microsoft.com/office/drawing/2014/main" id="{00000000-0008-0000-0300-0000D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2270" name="Option Button 222" hidden="1">
              <a:extLst>
                <a:ext uri="{63B3BB69-23CF-44E3-9099-C40C66FF867C}">
                  <a14:compatExt spid="_x0000_s2270"/>
                </a:ext>
                <a:ext uri="{FF2B5EF4-FFF2-40B4-BE49-F238E27FC236}">
                  <a16:creationId xmlns:a16="http://schemas.microsoft.com/office/drawing/2014/main" id="{00000000-0008-0000-0300-0000D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2271" name="Option Button 223" hidden="1">
              <a:extLst>
                <a:ext uri="{63B3BB69-23CF-44E3-9099-C40C66FF867C}">
                  <a14:compatExt spid="_x0000_s2271"/>
                </a:ext>
                <a:ext uri="{FF2B5EF4-FFF2-40B4-BE49-F238E27FC236}">
                  <a16:creationId xmlns:a16="http://schemas.microsoft.com/office/drawing/2014/main" id="{00000000-0008-0000-0300-0000D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66675</xdr:rowOff>
        </xdr:from>
        <xdr:to>
          <xdr:col>6</xdr:col>
          <xdr:colOff>914400</xdr:colOff>
          <xdr:row>8</xdr:row>
          <xdr:rowOff>295275</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447675</xdr:colOff>
          <xdr:row>8</xdr:row>
          <xdr:rowOff>295275</xdr:rowOff>
        </xdr:to>
        <xdr:sp macro="" textlink="">
          <xdr:nvSpPr>
            <xdr:cNvPr id="2275" name="Option Button 227"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9</xdr:row>
          <xdr:rowOff>66675</xdr:rowOff>
        </xdr:from>
        <xdr:to>
          <xdr:col>6</xdr:col>
          <xdr:colOff>914400</xdr:colOff>
          <xdr:row>9</xdr:row>
          <xdr:rowOff>295275</xdr:rowOff>
        </xdr:to>
        <xdr:sp macro="" textlink="">
          <xdr:nvSpPr>
            <xdr:cNvPr id="2280" name="Option Button 232" hidden="1">
              <a:extLst>
                <a:ext uri="{63B3BB69-23CF-44E3-9099-C40C66FF867C}">
                  <a14:compatExt spid="_x0000_s2280"/>
                </a:ext>
                <a:ext uri="{FF2B5EF4-FFF2-40B4-BE49-F238E27FC236}">
                  <a16:creationId xmlns:a16="http://schemas.microsoft.com/office/drawing/2014/main" id="{00000000-0008-0000-0300-0000E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66675</xdr:rowOff>
        </xdr:from>
        <xdr:to>
          <xdr:col>6</xdr:col>
          <xdr:colOff>447675</xdr:colOff>
          <xdr:row>9</xdr:row>
          <xdr:rowOff>295275</xdr:rowOff>
        </xdr:to>
        <xdr:sp macro="" textlink="">
          <xdr:nvSpPr>
            <xdr:cNvPr id="2281" name="Option Button 233" hidden="1">
              <a:extLst>
                <a:ext uri="{63B3BB69-23CF-44E3-9099-C40C66FF867C}">
                  <a14:compatExt spid="_x0000_s2281"/>
                </a:ext>
                <a:ext uri="{FF2B5EF4-FFF2-40B4-BE49-F238E27FC236}">
                  <a16:creationId xmlns:a16="http://schemas.microsoft.com/office/drawing/2014/main" id="{00000000-0008-0000-0300-0000E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10</xdr:row>
          <xdr:rowOff>66675</xdr:rowOff>
        </xdr:from>
        <xdr:to>
          <xdr:col>6</xdr:col>
          <xdr:colOff>914400</xdr:colOff>
          <xdr:row>10</xdr:row>
          <xdr:rowOff>295275</xdr:rowOff>
        </xdr:to>
        <xdr:sp macro="" textlink="">
          <xdr:nvSpPr>
            <xdr:cNvPr id="2288" name="Option Button 240" hidden="1">
              <a:extLst>
                <a:ext uri="{63B3BB69-23CF-44E3-9099-C40C66FF867C}">
                  <a14:compatExt spid="_x0000_s2288"/>
                </a:ext>
                <a:ext uri="{FF2B5EF4-FFF2-40B4-BE49-F238E27FC236}">
                  <a16:creationId xmlns:a16="http://schemas.microsoft.com/office/drawing/2014/main" id="{00000000-0008-0000-03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6</xdr:col>
          <xdr:colOff>447675</xdr:colOff>
          <xdr:row>10</xdr:row>
          <xdr:rowOff>295275</xdr:rowOff>
        </xdr:to>
        <xdr:sp macro="" textlink="">
          <xdr:nvSpPr>
            <xdr:cNvPr id="2289" name="Option Button 241" hidden="1">
              <a:extLst>
                <a:ext uri="{63B3BB69-23CF-44E3-9099-C40C66FF867C}">
                  <a14:compatExt spid="_x0000_s2289"/>
                </a:ext>
                <a:ext uri="{FF2B5EF4-FFF2-40B4-BE49-F238E27FC236}">
                  <a16:creationId xmlns:a16="http://schemas.microsoft.com/office/drawing/2014/main" id="{00000000-0008-0000-03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14</xdr:row>
          <xdr:rowOff>66675</xdr:rowOff>
        </xdr:from>
        <xdr:to>
          <xdr:col>4</xdr:col>
          <xdr:colOff>962025</xdr:colOff>
          <xdr:row>14</xdr:row>
          <xdr:rowOff>276225</xdr:rowOff>
        </xdr:to>
        <xdr:sp macro="" textlink="">
          <xdr:nvSpPr>
            <xdr:cNvPr id="2292" name="Button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3</xdr:row>
          <xdr:rowOff>104775</xdr:rowOff>
        </xdr:from>
        <xdr:to>
          <xdr:col>7</xdr:col>
          <xdr:colOff>0</xdr:colOff>
          <xdr:row>3</xdr:row>
          <xdr:rowOff>304800</xdr:rowOff>
        </xdr:to>
        <xdr:sp macro="" textlink="">
          <xdr:nvSpPr>
            <xdr:cNvPr id="2295" name="Button 247" hidden="1">
              <a:extLst>
                <a:ext uri="{63B3BB69-23CF-44E3-9099-C40C66FF867C}">
                  <a14:compatExt spid="_x0000_s2295"/>
                </a:ext>
                <a:ext uri="{FF2B5EF4-FFF2-40B4-BE49-F238E27FC236}">
                  <a16:creationId xmlns:a16="http://schemas.microsoft.com/office/drawing/2014/main" id="{00000000-0008-0000-0300-0000F7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14</xdr:row>
          <xdr:rowOff>85725</xdr:rowOff>
        </xdr:from>
        <xdr:to>
          <xdr:col>6</xdr:col>
          <xdr:colOff>981075</xdr:colOff>
          <xdr:row>14</xdr:row>
          <xdr:rowOff>295275</xdr:rowOff>
        </xdr:to>
        <xdr:sp macro="" textlink="">
          <xdr:nvSpPr>
            <xdr:cNvPr id="2294" name="Button 246" hidden="1">
              <a:extLst>
                <a:ext uri="{63B3BB69-23CF-44E3-9099-C40C66FF867C}">
                  <a14:compatExt spid="_x0000_s2294"/>
                </a:ext>
                <a:ext uri="{FF2B5EF4-FFF2-40B4-BE49-F238E27FC236}">
                  <a16:creationId xmlns:a16="http://schemas.microsoft.com/office/drawing/2014/main" id="{00000000-0008-0000-0300-0000F6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2276475</xdr:colOff>
      <xdr:row>6</xdr:row>
      <xdr:rowOff>28575</xdr:rowOff>
    </xdr:from>
    <xdr:to>
      <xdr:col>5</xdr:col>
      <xdr:colOff>2371725</xdr:colOff>
      <xdr:row>6</xdr:row>
      <xdr:rowOff>123824</xdr:rowOff>
    </xdr:to>
    <xdr:pic>
      <xdr:nvPicPr>
        <xdr:cNvPr id="3"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00450" y="1971675"/>
          <a:ext cx="95250" cy="95249"/>
        </a:xfrm>
        <a:prstGeom prst="rect">
          <a:avLst/>
        </a:prstGeom>
        <a:noFill/>
      </xdr:spPr>
    </xdr:pic>
    <xdr:clientData/>
  </xdr:twoCellAnchor>
  <xdr:twoCellAnchor editAs="oneCell">
    <xdr:from>
      <xdr:col>5</xdr:col>
      <xdr:colOff>1990725</xdr:colOff>
      <xdr:row>11</xdr:row>
      <xdr:rowOff>38100</xdr:rowOff>
    </xdr:from>
    <xdr:to>
      <xdr:col>5</xdr:col>
      <xdr:colOff>2086615</xdr:colOff>
      <xdr:row>11</xdr:row>
      <xdr:rowOff>133349</xdr:rowOff>
    </xdr:to>
    <xdr:pic>
      <xdr:nvPicPr>
        <xdr:cNvPr id="4"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1400" y="4057650"/>
          <a:ext cx="95890" cy="95249"/>
        </a:xfrm>
        <a:prstGeom prst="rect">
          <a:avLst/>
        </a:prstGeom>
        <a:noFill/>
      </xdr:spPr>
    </xdr:pic>
    <xdr:clientData/>
  </xdr:twoCellAnchor>
  <xdr:twoCellAnchor editAs="oneCell">
    <xdr:from>
      <xdr:col>5</xdr:col>
      <xdr:colOff>3295650</xdr:colOff>
      <xdr:row>7</xdr:row>
      <xdr:rowOff>114300</xdr:rowOff>
    </xdr:from>
    <xdr:to>
      <xdr:col>5</xdr:col>
      <xdr:colOff>3391540</xdr:colOff>
      <xdr:row>7</xdr:row>
      <xdr:rowOff>209549</xdr:rowOff>
    </xdr:to>
    <xdr:pic>
      <xdr:nvPicPr>
        <xdr:cNvPr id="6" name="Picture 251" descr="D:\Documents and Settings\dt4\Local Settings\Temp\Temporary Internet Files\Content.IE5\CEHOXTE5\MC900110849[1].wmf">
          <a:hlinkClick xmlns:r="http://schemas.openxmlformats.org/officeDocument/2006/relationships" r:id="rId4"/>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19625" y="2409825"/>
          <a:ext cx="95890" cy="9524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3</xdr:row>
          <xdr:rowOff>371475</xdr:rowOff>
        </xdr:from>
        <xdr:to>
          <xdr:col>6</xdr:col>
          <xdr:colOff>981075</xdr:colOff>
          <xdr:row>4</xdr:row>
          <xdr:rowOff>342900</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333375</xdr:rowOff>
        </xdr:from>
        <xdr:to>
          <xdr:col>6</xdr:col>
          <xdr:colOff>981075</xdr:colOff>
          <xdr:row>5</xdr:row>
          <xdr:rowOff>342900</xdr:rowOff>
        </xdr:to>
        <xdr:sp macro="" textlink="">
          <xdr:nvSpPr>
            <xdr:cNvPr id="3150" name="Group Box 78"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333375</xdr:rowOff>
        </xdr:from>
        <xdr:to>
          <xdr:col>6</xdr:col>
          <xdr:colOff>981075</xdr:colOff>
          <xdr:row>8</xdr:row>
          <xdr:rowOff>0</xdr:rowOff>
        </xdr:to>
        <xdr:sp macro="" textlink="">
          <xdr:nvSpPr>
            <xdr:cNvPr id="3151" name="Group Box 79"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333375</xdr:rowOff>
        </xdr:from>
        <xdr:to>
          <xdr:col>6</xdr:col>
          <xdr:colOff>981075</xdr:colOff>
          <xdr:row>6</xdr:row>
          <xdr:rowOff>342900</xdr:rowOff>
        </xdr:to>
        <xdr:sp macro="" textlink="">
          <xdr:nvSpPr>
            <xdr:cNvPr id="3152" name="Group Box 80"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981075</xdr:colOff>
          <xdr:row>9</xdr:row>
          <xdr:rowOff>333375</xdr:rowOff>
        </xdr:to>
        <xdr:sp macro="" textlink="">
          <xdr:nvSpPr>
            <xdr:cNvPr id="3154" name="Group Box 82"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333375</xdr:rowOff>
        </xdr:from>
        <xdr:to>
          <xdr:col>6</xdr:col>
          <xdr:colOff>981075</xdr:colOff>
          <xdr:row>11</xdr:row>
          <xdr:rowOff>342900</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333375</xdr:rowOff>
        </xdr:from>
        <xdr:to>
          <xdr:col>6</xdr:col>
          <xdr:colOff>981075</xdr:colOff>
          <xdr:row>11</xdr:row>
          <xdr:rowOff>342900</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333375</xdr:rowOff>
        </xdr:from>
        <xdr:to>
          <xdr:col>6</xdr:col>
          <xdr:colOff>981075</xdr:colOff>
          <xdr:row>14</xdr:row>
          <xdr:rowOff>9525</xdr:rowOff>
        </xdr:to>
        <xdr:sp macro="" textlink="">
          <xdr:nvSpPr>
            <xdr:cNvPr id="3157" name="Group Box 85"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342900</xdr:rowOff>
        </xdr:from>
        <xdr:to>
          <xdr:col>6</xdr:col>
          <xdr:colOff>981075</xdr:colOff>
          <xdr:row>9</xdr:row>
          <xdr:rowOff>9525</xdr:rowOff>
        </xdr:to>
        <xdr:sp macro="" textlink="">
          <xdr:nvSpPr>
            <xdr:cNvPr id="3158" name="Group Box 86"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333375</xdr:rowOff>
        </xdr:from>
        <xdr:to>
          <xdr:col>6</xdr:col>
          <xdr:colOff>981075</xdr:colOff>
          <xdr:row>10</xdr:row>
          <xdr:rowOff>342900</xdr:rowOff>
        </xdr:to>
        <xdr:sp macro="" textlink="">
          <xdr:nvSpPr>
            <xdr:cNvPr id="3159" name="Group Box 87"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333375</xdr:rowOff>
        </xdr:from>
        <xdr:to>
          <xdr:col>6</xdr:col>
          <xdr:colOff>981075</xdr:colOff>
          <xdr:row>12</xdr:row>
          <xdr:rowOff>342900</xdr:rowOff>
        </xdr:to>
        <xdr:sp macro="" textlink="">
          <xdr:nvSpPr>
            <xdr:cNvPr id="3160" name="Group Box 88"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66675</xdr:rowOff>
        </xdr:from>
        <xdr:to>
          <xdr:col>6</xdr:col>
          <xdr:colOff>914400</xdr:colOff>
          <xdr:row>8</xdr:row>
          <xdr:rowOff>295275</xdr:rowOff>
        </xdr:to>
        <xdr:sp macro="" textlink="">
          <xdr:nvSpPr>
            <xdr:cNvPr id="3196" name="Option Butto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447675</xdr:colOff>
          <xdr:row>8</xdr:row>
          <xdr:rowOff>295275</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9</xdr:row>
          <xdr:rowOff>66675</xdr:rowOff>
        </xdr:from>
        <xdr:to>
          <xdr:col>6</xdr:col>
          <xdr:colOff>914400</xdr:colOff>
          <xdr:row>9</xdr:row>
          <xdr:rowOff>295275</xdr:rowOff>
        </xdr:to>
        <xdr:sp macro="" textlink="">
          <xdr:nvSpPr>
            <xdr:cNvPr id="3198" name="Option Butto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66675</xdr:rowOff>
        </xdr:from>
        <xdr:to>
          <xdr:col>6</xdr:col>
          <xdr:colOff>447675</xdr:colOff>
          <xdr:row>9</xdr:row>
          <xdr:rowOff>295275</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10</xdr:row>
          <xdr:rowOff>66675</xdr:rowOff>
        </xdr:from>
        <xdr:to>
          <xdr:col>6</xdr:col>
          <xdr:colOff>914400</xdr:colOff>
          <xdr:row>10</xdr:row>
          <xdr:rowOff>295275</xdr:rowOff>
        </xdr:to>
        <xdr:sp macro="" textlink="">
          <xdr:nvSpPr>
            <xdr:cNvPr id="3200" name="Option Butto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6</xdr:col>
          <xdr:colOff>447675</xdr:colOff>
          <xdr:row>10</xdr:row>
          <xdr:rowOff>295275</xdr:rowOff>
        </xdr:to>
        <xdr:sp macro="" textlink="">
          <xdr:nvSpPr>
            <xdr:cNvPr id="3201" name="Option Butto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xdr:row>
          <xdr:rowOff>66675</xdr:rowOff>
        </xdr:from>
        <xdr:to>
          <xdr:col>6</xdr:col>
          <xdr:colOff>914400</xdr:colOff>
          <xdr:row>11</xdr:row>
          <xdr:rowOff>295275</xdr:rowOff>
        </xdr:to>
        <xdr:sp macro="" textlink="">
          <xdr:nvSpPr>
            <xdr:cNvPr id="3202" name="Option Butto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66675</xdr:rowOff>
        </xdr:from>
        <xdr:to>
          <xdr:col>6</xdr:col>
          <xdr:colOff>447675</xdr:colOff>
          <xdr:row>11</xdr:row>
          <xdr:rowOff>295275</xdr:rowOff>
        </xdr:to>
        <xdr:sp macro="" textlink="">
          <xdr:nvSpPr>
            <xdr:cNvPr id="3203" name="Option Butto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12</xdr:row>
          <xdr:rowOff>66675</xdr:rowOff>
        </xdr:from>
        <xdr:to>
          <xdr:col>6</xdr:col>
          <xdr:colOff>914400</xdr:colOff>
          <xdr:row>12</xdr:row>
          <xdr:rowOff>295275</xdr:rowOff>
        </xdr:to>
        <xdr:sp macro="" textlink="">
          <xdr:nvSpPr>
            <xdr:cNvPr id="3204" name="Option Butto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66675</xdr:rowOff>
        </xdr:from>
        <xdr:to>
          <xdr:col>6</xdr:col>
          <xdr:colOff>447675</xdr:colOff>
          <xdr:row>12</xdr:row>
          <xdr:rowOff>295275</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13</xdr:row>
          <xdr:rowOff>66675</xdr:rowOff>
        </xdr:from>
        <xdr:to>
          <xdr:col>6</xdr:col>
          <xdr:colOff>914400</xdr:colOff>
          <xdr:row>13</xdr:row>
          <xdr:rowOff>295275</xdr:rowOff>
        </xdr:to>
        <xdr:sp macro="" textlink="">
          <xdr:nvSpPr>
            <xdr:cNvPr id="3206" name="Option Butto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66675</xdr:rowOff>
        </xdr:from>
        <xdr:to>
          <xdr:col>6</xdr:col>
          <xdr:colOff>447675</xdr:colOff>
          <xdr:row>13</xdr:row>
          <xdr:rowOff>295275</xdr:rowOff>
        </xdr:to>
        <xdr:sp macro="" textlink="">
          <xdr:nvSpPr>
            <xdr:cNvPr id="3207" name="Option Butto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1133475</xdr:colOff>
          <xdr:row>15</xdr:row>
          <xdr:rowOff>104775</xdr:rowOff>
        </xdr:from>
        <xdr:to>
          <xdr:col>5</xdr:col>
          <xdr:colOff>1819275</xdr:colOff>
          <xdr:row>15</xdr:row>
          <xdr:rowOff>314325</xdr:rowOff>
        </xdr:to>
        <xdr:sp macro="" textlink="">
          <xdr:nvSpPr>
            <xdr:cNvPr id="3208" name="Butto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1895475</xdr:colOff>
          <xdr:row>15</xdr:row>
          <xdr:rowOff>104775</xdr:rowOff>
        </xdr:from>
        <xdr:to>
          <xdr:col>5</xdr:col>
          <xdr:colOff>2581275</xdr:colOff>
          <xdr:row>15</xdr:row>
          <xdr:rowOff>314325</xdr:rowOff>
        </xdr:to>
        <xdr:sp macro="" textlink="">
          <xdr:nvSpPr>
            <xdr:cNvPr id="3209" name="Butto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104775</xdr:rowOff>
        </xdr:from>
        <xdr:to>
          <xdr:col>5</xdr:col>
          <xdr:colOff>9525</xdr:colOff>
          <xdr:row>15</xdr:row>
          <xdr:rowOff>304800</xdr:rowOff>
        </xdr:to>
        <xdr:sp macro="" textlink="">
          <xdr:nvSpPr>
            <xdr:cNvPr id="3210" name="Butto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3</xdr:row>
          <xdr:rowOff>104775</xdr:rowOff>
        </xdr:from>
        <xdr:to>
          <xdr:col>6</xdr:col>
          <xdr:colOff>923925</xdr:colOff>
          <xdr:row>3</xdr:row>
          <xdr:rowOff>314325</xdr:rowOff>
        </xdr:to>
        <xdr:sp macro="" textlink="">
          <xdr:nvSpPr>
            <xdr:cNvPr id="3214" name="Butto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15</xdr:row>
          <xdr:rowOff>114300</xdr:rowOff>
        </xdr:from>
        <xdr:to>
          <xdr:col>7</xdr:col>
          <xdr:colOff>9525</xdr:colOff>
          <xdr:row>15</xdr:row>
          <xdr:rowOff>333375</xdr:rowOff>
        </xdr:to>
        <xdr:sp macro="" textlink="">
          <xdr:nvSpPr>
            <xdr:cNvPr id="3215" name="Butto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2457450</xdr:colOff>
      <xdr:row>11</xdr:row>
      <xdr:rowOff>38100</xdr:rowOff>
    </xdr:from>
    <xdr:to>
      <xdr:col>5</xdr:col>
      <xdr:colOff>2553340</xdr:colOff>
      <xdr:row>11</xdr:row>
      <xdr:rowOff>133349</xdr:rowOff>
    </xdr:to>
    <xdr:pic>
      <xdr:nvPicPr>
        <xdr:cNvPr id="5"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9075" y="4057650"/>
          <a:ext cx="95890" cy="95249"/>
        </a:xfrm>
        <a:prstGeom prst="rect">
          <a:avLst/>
        </a:prstGeom>
        <a:noFill/>
      </xdr:spPr>
    </xdr:pic>
    <xdr:clientData/>
  </xdr:twoCellAnchor>
  <xdr:twoCellAnchor editAs="oneCell">
    <xdr:from>
      <xdr:col>5</xdr:col>
      <xdr:colOff>2419350</xdr:colOff>
      <xdr:row>20</xdr:row>
      <xdr:rowOff>85725</xdr:rowOff>
    </xdr:from>
    <xdr:to>
      <xdr:col>5</xdr:col>
      <xdr:colOff>2515240</xdr:colOff>
      <xdr:row>20</xdr:row>
      <xdr:rowOff>180974</xdr:rowOff>
    </xdr:to>
    <xdr:pic>
      <xdr:nvPicPr>
        <xdr:cNvPr id="8"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90975" y="7277100"/>
          <a:ext cx="95890" cy="95249"/>
        </a:xfrm>
        <a:prstGeom prst="rect">
          <a:avLst/>
        </a:prstGeom>
        <a:noFill/>
      </xdr:spPr>
    </xdr:pic>
    <xdr:clientData/>
  </xdr:twoCellAnchor>
  <xdr:twoCellAnchor editAs="oneCell">
    <xdr:from>
      <xdr:col>5</xdr:col>
      <xdr:colOff>3086100</xdr:colOff>
      <xdr:row>21</xdr:row>
      <xdr:rowOff>104775</xdr:rowOff>
    </xdr:from>
    <xdr:to>
      <xdr:col>5</xdr:col>
      <xdr:colOff>3181990</xdr:colOff>
      <xdr:row>21</xdr:row>
      <xdr:rowOff>200024</xdr:rowOff>
    </xdr:to>
    <xdr:pic>
      <xdr:nvPicPr>
        <xdr:cNvPr id="9" name="Picture 251" descr="D:\Documents and Settings\dt4\Local Settings\Temp\Temporary Internet Files\Content.IE5\CEHOXTE5\MC900110849[1].wmf">
          <a:hlinkClick xmlns:r="http://schemas.openxmlformats.org/officeDocument/2006/relationships" r:id="rId4"/>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57725" y="7648575"/>
          <a:ext cx="95890" cy="95249"/>
        </a:xfrm>
        <a:prstGeom prst="rect">
          <a:avLst/>
        </a:prstGeom>
        <a:noFill/>
      </xdr:spPr>
    </xdr:pic>
    <xdr:clientData/>
  </xdr:twoCellAnchor>
  <xdr:twoCellAnchor editAs="oneCell">
    <xdr:from>
      <xdr:col>5</xdr:col>
      <xdr:colOff>2257425</xdr:colOff>
      <xdr:row>25</xdr:row>
      <xdr:rowOff>28575</xdr:rowOff>
    </xdr:from>
    <xdr:to>
      <xdr:col>5</xdr:col>
      <xdr:colOff>2353315</xdr:colOff>
      <xdr:row>25</xdr:row>
      <xdr:rowOff>123824</xdr:rowOff>
    </xdr:to>
    <xdr:pic>
      <xdr:nvPicPr>
        <xdr:cNvPr id="10" name="Picture 251" descr="D:\Documents and Settings\dt4\Local Settings\Temp\Temporary Internet Files\Content.IE5\CEHOXTE5\MC900110849[1].wmf">
          <a:hlinkClick xmlns:r="http://schemas.openxmlformats.org/officeDocument/2006/relationships" r:id="rId5"/>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9050" y="9334500"/>
          <a:ext cx="95890" cy="9524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7</xdr:col>
          <xdr:colOff>0</xdr:colOff>
          <xdr:row>7</xdr:row>
          <xdr:rowOff>9525</xdr:rowOff>
        </xdr:to>
        <xdr:sp macro="" textlink="">
          <xdr:nvSpPr>
            <xdr:cNvPr id="6319" name="Group Box 175" hidden="1">
              <a:extLst>
                <a:ext uri="{63B3BB69-23CF-44E3-9099-C40C66FF867C}">
                  <a14:compatExt spid="_x0000_s6319"/>
                </a:ext>
                <a:ext uri="{FF2B5EF4-FFF2-40B4-BE49-F238E27FC236}">
                  <a16:creationId xmlns:a16="http://schemas.microsoft.com/office/drawing/2014/main" id="{00000000-0008-0000-0500-0000A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7</xdr:col>
          <xdr:colOff>0</xdr:colOff>
          <xdr:row>11</xdr:row>
          <xdr:rowOff>9525</xdr:rowOff>
        </xdr:to>
        <xdr:sp macro="" textlink="">
          <xdr:nvSpPr>
            <xdr:cNvPr id="6326" name="Group Box 182" hidden="1">
              <a:extLst>
                <a:ext uri="{63B3BB69-23CF-44E3-9099-C40C66FF867C}">
                  <a14:compatExt spid="_x0000_s6326"/>
                </a:ext>
                <a:ext uri="{FF2B5EF4-FFF2-40B4-BE49-F238E27FC236}">
                  <a16:creationId xmlns:a16="http://schemas.microsoft.com/office/drawing/2014/main" id="{00000000-0008-0000-0500-0000B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7</xdr:col>
          <xdr:colOff>0</xdr:colOff>
          <xdr:row>10</xdr:row>
          <xdr:rowOff>9525</xdr:rowOff>
        </xdr:to>
        <xdr:sp macro="" textlink="">
          <xdr:nvSpPr>
            <xdr:cNvPr id="6327" name="Group Box 183" hidden="1">
              <a:extLst>
                <a:ext uri="{63B3BB69-23CF-44E3-9099-C40C66FF867C}">
                  <a14:compatExt spid="_x0000_s6327"/>
                </a:ext>
                <a:ext uri="{FF2B5EF4-FFF2-40B4-BE49-F238E27FC236}">
                  <a16:creationId xmlns:a16="http://schemas.microsoft.com/office/drawing/2014/main" id="{00000000-0008-0000-0500-0000B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7</xdr:col>
          <xdr:colOff>0</xdr:colOff>
          <xdr:row>9</xdr:row>
          <xdr:rowOff>9525</xdr:rowOff>
        </xdr:to>
        <xdr:sp macro="" textlink="">
          <xdr:nvSpPr>
            <xdr:cNvPr id="6328" name="Group Box 184" hidden="1">
              <a:extLst>
                <a:ext uri="{63B3BB69-23CF-44E3-9099-C40C66FF867C}">
                  <a14:compatExt spid="_x0000_s6328"/>
                </a:ext>
                <a:ext uri="{FF2B5EF4-FFF2-40B4-BE49-F238E27FC236}">
                  <a16:creationId xmlns:a16="http://schemas.microsoft.com/office/drawing/2014/main" id="{00000000-0008-0000-0500-0000B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7</xdr:col>
          <xdr:colOff>0</xdr:colOff>
          <xdr:row>9</xdr:row>
          <xdr:rowOff>9525</xdr:rowOff>
        </xdr:to>
        <xdr:sp macro="" textlink="">
          <xdr:nvSpPr>
            <xdr:cNvPr id="6329" name="Group Box 185" hidden="1">
              <a:extLst>
                <a:ext uri="{63B3BB69-23CF-44E3-9099-C40C66FF867C}">
                  <a14:compatExt spid="_x0000_s6329"/>
                </a:ext>
                <a:ext uri="{FF2B5EF4-FFF2-40B4-BE49-F238E27FC236}">
                  <a16:creationId xmlns:a16="http://schemas.microsoft.com/office/drawing/2014/main" id="{00000000-0008-0000-0500-0000B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7</xdr:col>
          <xdr:colOff>0</xdr:colOff>
          <xdr:row>9</xdr:row>
          <xdr:rowOff>9525</xdr:rowOff>
        </xdr:to>
        <xdr:sp macro="" textlink="">
          <xdr:nvSpPr>
            <xdr:cNvPr id="6330" name="Group Box 186" hidden="1">
              <a:extLst>
                <a:ext uri="{63B3BB69-23CF-44E3-9099-C40C66FF867C}">
                  <a14:compatExt spid="_x0000_s6330"/>
                </a:ext>
                <a:ext uri="{FF2B5EF4-FFF2-40B4-BE49-F238E27FC236}">
                  <a16:creationId xmlns:a16="http://schemas.microsoft.com/office/drawing/2014/main" id="{00000000-0008-0000-0500-0000B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7</xdr:col>
          <xdr:colOff>0</xdr:colOff>
          <xdr:row>9</xdr:row>
          <xdr:rowOff>9525</xdr:rowOff>
        </xdr:to>
        <xdr:sp macro="" textlink="">
          <xdr:nvSpPr>
            <xdr:cNvPr id="6331" name="Group Box 187" hidden="1">
              <a:extLst>
                <a:ext uri="{63B3BB69-23CF-44E3-9099-C40C66FF867C}">
                  <a14:compatExt spid="_x0000_s6331"/>
                </a:ext>
                <a:ext uri="{FF2B5EF4-FFF2-40B4-BE49-F238E27FC236}">
                  <a16:creationId xmlns:a16="http://schemas.microsoft.com/office/drawing/2014/main" id="{00000000-0008-0000-0500-0000B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7</xdr:col>
          <xdr:colOff>0</xdr:colOff>
          <xdr:row>9</xdr:row>
          <xdr:rowOff>9525</xdr:rowOff>
        </xdr:to>
        <xdr:sp macro="" textlink="">
          <xdr:nvSpPr>
            <xdr:cNvPr id="6332" name="Group Box 188" hidden="1">
              <a:extLst>
                <a:ext uri="{63B3BB69-23CF-44E3-9099-C40C66FF867C}">
                  <a14:compatExt spid="_x0000_s6332"/>
                </a:ext>
                <a:ext uri="{FF2B5EF4-FFF2-40B4-BE49-F238E27FC236}">
                  <a16:creationId xmlns:a16="http://schemas.microsoft.com/office/drawing/2014/main" id="{00000000-0008-0000-0500-0000B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7</xdr:col>
          <xdr:colOff>0</xdr:colOff>
          <xdr:row>8</xdr:row>
          <xdr:rowOff>9525</xdr:rowOff>
        </xdr:to>
        <xdr:sp macro="" textlink="">
          <xdr:nvSpPr>
            <xdr:cNvPr id="6333" name="Group Box 189" hidden="1">
              <a:extLst>
                <a:ext uri="{63B3BB69-23CF-44E3-9099-C40C66FF867C}">
                  <a14:compatExt spid="_x0000_s6333"/>
                </a:ext>
                <a:ext uri="{FF2B5EF4-FFF2-40B4-BE49-F238E27FC236}">
                  <a16:creationId xmlns:a16="http://schemas.microsoft.com/office/drawing/2014/main" id="{00000000-0008-0000-0500-0000B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7</xdr:col>
          <xdr:colOff>0</xdr:colOff>
          <xdr:row>8</xdr:row>
          <xdr:rowOff>9525</xdr:rowOff>
        </xdr:to>
        <xdr:sp macro="" textlink="">
          <xdr:nvSpPr>
            <xdr:cNvPr id="6334" name="Group Box 190" hidden="1">
              <a:extLst>
                <a:ext uri="{63B3BB69-23CF-44E3-9099-C40C66FF867C}">
                  <a14:compatExt spid="_x0000_s6334"/>
                </a:ext>
                <a:ext uri="{FF2B5EF4-FFF2-40B4-BE49-F238E27FC236}">
                  <a16:creationId xmlns:a16="http://schemas.microsoft.com/office/drawing/2014/main" id="{00000000-0008-0000-0500-0000B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7</xdr:col>
          <xdr:colOff>0</xdr:colOff>
          <xdr:row>6</xdr:row>
          <xdr:rowOff>9525</xdr:rowOff>
        </xdr:to>
        <xdr:sp macro="" textlink="">
          <xdr:nvSpPr>
            <xdr:cNvPr id="6336" name="Group Box 192" hidden="1">
              <a:extLst>
                <a:ext uri="{63B3BB69-23CF-44E3-9099-C40C66FF867C}">
                  <a14:compatExt spid="_x0000_s6336"/>
                </a:ext>
                <a:ext uri="{FF2B5EF4-FFF2-40B4-BE49-F238E27FC236}">
                  <a16:creationId xmlns:a16="http://schemas.microsoft.com/office/drawing/2014/main" id="{00000000-0008-0000-0500-0000C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37" name="Group Box 193" hidden="1">
              <a:extLst>
                <a:ext uri="{63B3BB69-23CF-44E3-9099-C40C66FF867C}">
                  <a14:compatExt spid="_x0000_s6337"/>
                </a:ext>
                <a:ext uri="{FF2B5EF4-FFF2-40B4-BE49-F238E27FC236}">
                  <a16:creationId xmlns:a16="http://schemas.microsoft.com/office/drawing/2014/main" id="{00000000-0008-0000-0500-0000C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38" name="Group Box 194" hidden="1">
              <a:extLst>
                <a:ext uri="{63B3BB69-23CF-44E3-9099-C40C66FF867C}">
                  <a14:compatExt spid="_x0000_s6338"/>
                </a:ext>
                <a:ext uri="{FF2B5EF4-FFF2-40B4-BE49-F238E27FC236}">
                  <a16:creationId xmlns:a16="http://schemas.microsoft.com/office/drawing/2014/main" id="{00000000-0008-0000-0500-0000C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40" name="Group Box 196" hidden="1">
              <a:extLst>
                <a:ext uri="{63B3BB69-23CF-44E3-9099-C40C66FF867C}">
                  <a14:compatExt spid="_x0000_s6340"/>
                </a:ext>
                <a:ext uri="{FF2B5EF4-FFF2-40B4-BE49-F238E27FC236}">
                  <a16:creationId xmlns:a16="http://schemas.microsoft.com/office/drawing/2014/main" id="{00000000-0008-0000-0500-0000C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42" name="Group Box 198" hidden="1">
              <a:extLst>
                <a:ext uri="{63B3BB69-23CF-44E3-9099-C40C66FF867C}">
                  <a14:compatExt spid="_x0000_s6342"/>
                </a:ext>
                <a:ext uri="{FF2B5EF4-FFF2-40B4-BE49-F238E27FC236}">
                  <a16:creationId xmlns:a16="http://schemas.microsoft.com/office/drawing/2014/main" id="{00000000-0008-0000-0500-0000C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7</xdr:col>
          <xdr:colOff>0</xdr:colOff>
          <xdr:row>15</xdr:row>
          <xdr:rowOff>9525</xdr:rowOff>
        </xdr:to>
        <xdr:sp macro="" textlink="">
          <xdr:nvSpPr>
            <xdr:cNvPr id="6347" name="Group Box 203" hidden="1">
              <a:extLst>
                <a:ext uri="{63B3BB69-23CF-44E3-9099-C40C66FF867C}">
                  <a14:compatExt spid="_x0000_s6347"/>
                </a:ext>
                <a:ext uri="{FF2B5EF4-FFF2-40B4-BE49-F238E27FC236}">
                  <a16:creationId xmlns:a16="http://schemas.microsoft.com/office/drawing/2014/main" id="{00000000-0008-0000-0500-0000C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7</xdr:col>
          <xdr:colOff>0</xdr:colOff>
          <xdr:row>15</xdr:row>
          <xdr:rowOff>9525</xdr:rowOff>
        </xdr:to>
        <xdr:sp macro="" textlink="">
          <xdr:nvSpPr>
            <xdr:cNvPr id="6350" name="Group Box 206" hidden="1">
              <a:extLst>
                <a:ext uri="{63B3BB69-23CF-44E3-9099-C40C66FF867C}">
                  <a14:compatExt spid="_x0000_s6350"/>
                </a:ext>
                <a:ext uri="{FF2B5EF4-FFF2-40B4-BE49-F238E27FC236}">
                  <a16:creationId xmlns:a16="http://schemas.microsoft.com/office/drawing/2014/main" id="{00000000-0008-0000-0500-0000C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0</xdr:rowOff>
        </xdr:from>
        <xdr:to>
          <xdr:col>7</xdr:col>
          <xdr:colOff>0</xdr:colOff>
          <xdr:row>14</xdr:row>
          <xdr:rowOff>9525</xdr:rowOff>
        </xdr:to>
        <xdr:sp macro="" textlink="">
          <xdr:nvSpPr>
            <xdr:cNvPr id="6351" name="Group Box 207" hidden="1">
              <a:extLst>
                <a:ext uri="{63B3BB69-23CF-44E3-9099-C40C66FF867C}">
                  <a14:compatExt spid="_x0000_s6351"/>
                </a:ext>
                <a:ext uri="{FF2B5EF4-FFF2-40B4-BE49-F238E27FC236}">
                  <a16:creationId xmlns:a16="http://schemas.microsoft.com/office/drawing/2014/main" id="{00000000-0008-0000-0500-0000C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7</xdr:col>
          <xdr:colOff>0</xdr:colOff>
          <xdr:row>13</xdr:row>
          <xdr:rowOff>9525</xdr:rowOff>
        </xdr:to>
        <xdr:sp macro="" textlink="">
          <xdr:nvSpPr>
            <xdr:cNvPr id="6352" name="Group Box 208" hidden="1">
              <a:extLst>
                <a:ext uri="{63B3BB69-23CF-44E3-9099-C40C66FF867C}">
                  <a14:compatExt spid="_x0000_s6352"/>
                </a:ext>
                <a:ext uri="{FF2B5EF4-FFF2-40B4-BE49-F238E27FC236}">
                  <a16:creationId xmlns:a16="http://schemas.microsoft.com/office/drawing/2014/main" id="{00000000-0008-0000-0500-0000D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53" name="Group Box 209" hidden="1">
              <a:extLst>
                <a:ext uri="{63B3BB69-23CF-44E3-9099-C40C66FF867C}">
                  <a14:compatExt spid="_x0000_s6353"/>
                </a:ext>
                <a:ext uri="{FF2B5EF4-FFF2-40B4-BE49-F238E27FC236}">
                  <a16:creationId xmlns:a16="http://schemas.microsoft.com/office/drawing/2014/main" id="{00000000-0008-0000-0500-0000D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0</xdr:rowOff>
        </xdr:from>
        <xdr:to>
          <xdr:col>7</xdr:col>
          <xdr:colOff>0</xdr:colOff>
          <xdr:row>12</xdr:row>
          <xdr:rowOff>9525</xdr:rowOff>
        </xdr:to>
        <xdr:sp macro="" textlink="">
          <xdr:nvSpPr>
            <xdr:cNvPr id="6355" name="Group Box 211" hidden="1">
              <a:extLst>
                <a:ext uri="{63B3BB69-23CF-44E3-9099-C40C66FF867C}">
                  <a14:compatExt spid="_x0000_s6355"/>
                </a:ext>
                <a:ext uri="{FF2B5EF4-FFF2-40B4-BE49-F238E27FC236}">
                  <a16:creationId xmlns:a16="http://schemas.microsoft.com/office/drawing/2014/main" id="{00000000-0008-0000-0500-0000D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15</xdr:row>
          <xdr:rowOff>0</xdr:rowOff>
        </xdr:from>
        <xdr:to>
          <xdr:col>7</xdr:col>
          <xdr:colOff>0</xdr:colOff>
          <xdr:row>16</xdr:row>
          <xdr:rowOff>9525</xdr:rowOff>
        </xdr:to>
        <xdr:sp macro="" textlink="">
          <xdr:nvSpPr>
            <xdr:cNvPr id="6358" name="Group Box 214" hidden="1">
              <a:extLst>
                <a:ext uri="{63B3BB69-23CF-44E3-9099-C40C66FF867C}">
                  <a14:compatExt spid="_x0000_s6358"/>
                </a:ext>
                <a:ext uri="{FF2B5EF4-FFF2-40B4-BE49-F238E27FC236}">
                  <a16:creationId xmlns:a16="http://schemas.microsoft.com/office/drawing/2014/main" id="{00000000-0008-0000-0500-0000D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17</xdr:row>
          <xdr:rowOff>0</xdr:rowOff>
        </xdr:from>
        <xdr:to>
          <xdr:col>7</xdr:col>
          <xdr:colOff>0</xdr:colOff>
          <xdr:row>18</xdr:row>
          <xdr:rowOff>9525</xdr:rowOff>
        </xdr:to>
        <xdr:sp macro="" textlink="">
          <xdr:nvSpPr>
            <xdr:cNvPr id="6359" name="Group Box 215" hidden="1">
              <a:extLst>
                <a:ext uri="{63B3BB69-23CF-44E3-9099-C40C66FF867C}">
                  <a14:compatExt spid="_x0000_s6359"/>
                </a:ext>
                <a:ext uri="{FF2B5EF4-FFF2-40B4-BE49-F238E27FC236}">
                  <a16:creationId xmlns:a16="http://schemas.microsoft.com/office/drawing/2014/main" id="{00000000-0008-0000-0500-0000D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7</xdr:col>
          <xdr:colOff>0</xdr:colOff>
          <xdr:row>17</xdr:row>
          <xdr:rowOff>9525</xdr:rowOff>
        </xdr:to>
        <xdr:sp macro="" textlink="">
          <xdr:nvSpPr>
            <xdr:cNvPr id="6361" name="Group Box 217" hidden="1">
              <a:extLst>
                <a:ext uri="{63B3BB69-23CF-44E3-9099-C40C66FF867C}">
                  <a14:compatExt spid="_x0000_s6361"/>
                </a:ext>
                <a:ext uri="{FF2B5EF4-FFF2-40B4-BE49-F238E27FC236}">
                  <a16:creationId xmlns:a16="http://schemas.microsoft.com/office/drawing/2014/main" id="{00000000-0008-0000-0500-0000D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7</xdr:col>
          <xdr:colOff>0</xdr:colOff>
          <xdr:row>17</xdr:row>
          <xdr:rowOff>9525</xdr:rowOff>
        </xdr:to>
        <xdr:sp macro="" textlink="">
          <xdr:nvSpPr>
            <xdr:cNvPr id="6362" name="Group Box 218" hidden="1">
              <a:extLst>
                <a:ext uri="{63B3BB69-23CF-44E3-9099-C40C66FF867C}">
                  <a14:compatExt spid="_x0000_s6362"/>
                </a:ext>
                <a:ext uri="{FF2B5EF4-FFF2-40B4-BE49-F238E27FC236}">
                  <a16:creationId xmlns:a16="http://schemas.microsoft.com/office/drawing/2014/main" id="{00000000-0008-0000-0500-0000D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0</xdr:rowOff>
        </xdr:from>
        <xdr:to>
          <xdr:col>7</xdr:col>
          <xdr:colOff>0</xdr:colOff>
          <xdr:row>20</xdr:row>
          <xdr:rowOff>9525</xdr:rowOff>
        </xdr:to>
        <xdr:sp macro="" textlink="">
          <xdr:nvSpPr>
            <xdr:cNvPr id="6364" name="Group Box 220" hidden="1">
              <a:extLst>
                <a:ext uri="{63B3BB69-23CF-44E3-9099-C40C66FF867C}">
                  <a14:compatExt spid="_x0000_s6364"/>
                </a:ext>
                <a:ext uri="{FF2B5EF4-FFF2-40B4-BE49-F238E27FC236}">
                  <a16:creationId xmlns:a16="http://schemas.microsoft.com/office/drawing/2014/main" id="{00000000-0008-0000-0500-0000D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18</xdr:row>
          <xdr:rowOff>0</xdr:rowOff>
        </xdr:from>
        <xdr:to>
          <xdr:col>7</xdr:col>
          <xdr:colOff>0</xdr:colOff>
          <xdr:row>19</xdr:row>
          <xdr:rowOff>9525</xdr:rowOff>
        </xdr:to>
        <xdr:sp macro="" textlink="">
          <xdr:nvSpPr>
            <xdr:cNvPr id="6365" name="Group Box 221" hidden="1">
              <a:extLst>
                <a:ext uri="{63B3BB69-23CF-44E3-9099-C40C66FF867C}">
                  <a14:compatExt spid="_x0000_s6365"/>
                </a:ext>
                <a:ext uri="{FF2B5EF4-FFF2-40B4-BE49-F238E27FC236}">
                  <a16:creationId xmlns:a16="http://schemas.microsoft.com/office/drawing/2014/main" id="{00000000-0008-0000-0500-0000D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0</xdr:rowOff>
        </xdr:from>
        <xdr:to>
          <xdr:col>7</xdr:col>
          <xdr:colOff>0</xdr:colOff>
          <xdr:row>20</xdr:row>
          <xdr:rowOff>9525</xdr:rowOff>
        </xdr:to>
        <xdr:sp macro="" textlink="">
          <xdr:nvSpPr>
            <xdr:cNvPr id="6366" name="Group Box 222" hidden="1">
              <a:extLst>
                <a:ext uri="{63B3BB69-23CF-44E3-9099-C40C66FF867C}">
                  <a14:compatExt spid="_x0000_s6366"/>
                </a:ext>
                <a:ext uri="{FF2B5EF4-FFF2-40B4-BE49-F238E27FC236}">
                  <a16:creationId xmlns:a16="http://schemas.microsoft.com/office/drawing/2014/main" id="{00000000-0008-0000-0500-0000D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7</xdr:col>
          <xdr:colOff>0</xdr:colOff>
          <xdr:row>21</xdr:row>
          <xdr:rowOff>9525</xdr:rowOff>
        </xdr:to>
        <xdr:sp macro="" textlink="">
          <xdr:nvSpPr>
            <xdr:cNvPr id="6367" name="Group Box 223" hidden="1">
              <a:extLst>
                <a:ext uri="{63B3BB69-23CF-44E3-9099-C40C66FF867C}">
                  <a14:compatExt spid="_x0000_s6367"/>
                </a:ext>
                <a:ext uri="{FF2B5EF4-FFF2-40B4-BE49-F238E27FC236}">
                  <a16:creationId xmlns:a16="http://schemas.microsoft.com/office/drawing/2014/main" id="{00000000-0008-0000-0500-0000D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7</xdr:col>
          <xdr:colOff>0</xdr:colOff>
          <xdr:row>21</xdr:row>
          <xdr:rowOff>9525</xdr:rowOff>
        </xdr:to>
        <xdr:sp macro="" textlink="">
          <xdr:nvSpPr>
            <xdr:cNvPr id="6368" name="Group Box 224" hidden="1">
              <a:extLst>
                <a:ext uri="{63B3BB69-23CF-44E3-9099-C40C66FF867C}">
                  <a14:compatExt spid="_x0000_s6368"/>
                </a:ext>
                <a:ext uri="{FF2B5EF4-FFF2-40B4-BE49-F238E27FC236}">
                  <a16:creationId xmlns:a16="http://schemas.microsoft.com/office/drawing/2014/main" id="{00000000-0008-0000-0500-0000E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0</xdr:rowOff>
        </xdr:from>
        <xdr:to>
          <xdr:col>7</xdr:col>
          <xdr:colOff>0</xdr:colOff>
          <xdr:row>23</xdr:row>
          <xdr:rowOff>9525</xdr:rowOff>
        </xdr:to>
        <xdr:sp macro="" textlink="">
          <xdr:nvSpPr>
            <xdr:cNvPr id="6369" name="Group Box 225" hidden="1">
              <a:extLst>
                <a:ext uri="{63B3BB69-23CF-44E3-9099-C40C66FF867C}">
                  <a14:compatExt spid="_x0000_s6369"/>
                </a:ext>
                <a:ext uri="{FF2B5EF4-FFF2-40B4-BE49-F238E27FC236}">
                  <a16:creationId xmlns:a16="http://schemas.microsoft.com/office/drawing/2014/main" id="{00000000-0008-0000-0500-0000E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0</xdr:rowOff>
        </xdr:from>
        <xdr:to>
          <xdr:col>7</xdr:col>
          <xdr:colOff>0</xdr:colOff>
          <xdr:row>22</xdr:row>
          <xdr:rowOff>9525</xdr:rowOff>
        </xdr:to>
        <xdr:sp macro="" textlink="">
          <xdr:nvSpPr>
            <xdr:cNvPr id="6370" name="Group Box 226" hidden="1">
              <a:extLst>
                <a:ext uri="{63B3BB69-23CF-44E3-9099-C40C66FF867C}">
                  <a14:compatExt spid="_x0000_s6370"/>
                </a:ext>
                <a:ext uri="{FF2B5EF4-FFF2-40B4-BE49-F238E27FC236}">
                  <a16:creationId xmlns:a16="http://schemas.microsoft.com/office/drawing/2014/main" id="{00000000-0008-0000-0500-0000E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0</xdr:rowOff>
        </xdr:from>
        <xdr:to>
          <xdr:col>7</xdr:col>
          <xdr:colOff>0</xdr:colOff>
          <xdr:row>23</xdr:row>
          <xdr:rowOff>9525</xdr:rowOff>
        </xdr:to>
        <xdr:sp macro="" textlink="">
          <xdr:nvSpPr>
            <xdr:cNvPr id="6371" name="Group Box 227" hidden="1">
              <a:extLst>
                <a:ext uri="{63B3BB69-23CF-44E3-9099-C40C66FF867C}">
                  <a14:compatExt spid="_x0000_s6371"/>
                </a:ext>
                <a:ext uri="{FF2B5EF4-FFF2-40B4-BE49-F238E27FC236}">
                  <a16:creationId xmlns:a16="http://schemas.microsoft.com/office/drawing/2014/main" id="{00000000-0008-0000-0500-0000E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0</xdr:rowOff>
        </xdr:from>
        <xdr:to>
          <xdr:col>7</xdr:col>
          <xdr:colOff>0</xdr:colOff>
          <xdr:row>24</xdr:row>
          <xdr:rowOff>9525</xdr:rowOff>
        </xdr:to>
        <xdr:sp macro="" textlink="">
          <xdr:nvSpPr>
            <xdr:cNvPr id="6372" name="Group Box 228" hidden="1">
              <a:extLst>
                <a:ext uri="{63B3BB69-23CF-44E3-9099-C40C66FF867C}">
                  <a14:compatExt spid="_x0000_s6372"/>
                </a:ext>
                <a:ext uri="{FF2B5EF4-FFF2-40B4-BE49-F238E27FC236}">
                  <a16:creationId xmlns:a16="http://schemas.microsoft.com/office/drawing/2014/main" id="{00000000-0008-0000-0500-0000E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0</xdr:rowOff>
        </xdr:from>
        <xdr:to>
          <xdr:col>7</xdr:col>
          <xdr:colOff>0</xdr:colOff>
          <xdr:row>24</xdr:row>
          <xdr:rowOff>9525</xdr:rowOff>
        </xdr:to>
        <xdr:sp macro="" textlink="">
          <xdr:nvSpPr>
            <xdr:cNvPr id="6373" name="Group Box 229" hidden="1">
              <a:extLst>
                <a:ext uri="{63B3BB69-23CF-44E3-9099-C40C66FF867C}">
                  <a14:compatExt spid="_x0000_s6373"/>
                </a:ext>
                <a:ext uri="{FF2B5EF4-FFF2-40B4-BE49-F238E27FC236}">
                  <a16:creationId xmlns:a16="http://schemas.microsoft.com/office/drawing/2014/main" id="{00000000-0008-0000-0500-0000E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0</xdr:rowOff>
        </xdr:from>
        <xdr:to>
          <xdr:col>7</xdr:col>
          <xdr:colOff>0</xdr:colOff>
          <xdr:row>24</xdr:row>
          <xdr:rowOff>9525</xdr:rowOff>
        </xdr:to>
        <xdr:sp macro="" textlink="">
          <xdr:nvSpPr>
            <xdr:cNvPr id="6374" name="Group Box 230" hidden="1">
              <a:extLst>
                <a:ext uri="{63B3BB69-23CF-44E3-9099-C40C66FF867C}">
                  <a14:compatExt spid="_x0000_s6374"/>
                </a:ext>
                <a:ext uri="{FF2B5EF4-FFF2-40B4-BE49-F238E27FC236}">
                  <a16:creationId xmlns:a16="http://schemas.microsoft.com/office/drawing/2014/main" id="{00000000-0008-0000-0500-0000E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0</xdr:rowOff>
        </xdr:from>
        <xdr:to>
          <xdr:col>7</xdr:col>
          <xdr:colOff>0</xdr:colOff>
          <xdr:row>24</xdr:row>
          <xdr:rowOff>9525</xdr:rowOff>
        </xdr:to>
        <xdr:sp macro="" textlink="">
          <xdr:nvSpPr>
            <xdr:cNvPr id="6375" name="Group Box 231" hidden="1">
              <a:extLst>
                <a:ext uri="{63B3BB69-23CF-44E3-9099-C40C66FF867C}">
                  <a14:compatExt spid="_x0000_s6375"/>
                </a:ext>
                <a:ext uri="{FF2B5EF4-FFF2-40B4-BE49-F238E27FC236}">
                  <a16:creationId xmlns:a16="http://schemas.microsoft.com/office/drawing/2014/main" id="{00000000-0008-0000-0500-0000E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0</xdr:rowOff>
        </xdr:from>
        <xdr:to>
          <xdr:col>7</xdr:col>
          <xdr:colOff>0</xdr:colOff>
          <xdr:row>24</xdr:row>
          <xdr:rowOff>9525</xdr:rowOff>
        </xdr:to>
        <xdr:sp macro="" textlink="">
          <xdr:nvSpPr>
            <xdr:cNvPr id="6376" name="Group Box 232" hidden="1">
              <a:extLst>
                <a:ext uri="{63B3BB69-23CF-44E3-9099-C40C66FF867C}">
                  <a14:compatExt spid="_x0000_s6376"/>
                </a:ext>
                <a:ext uri="{FF2B5EF4-FFF2-40B4-BE49-F238E27FC236}">
                  <a16:creationId xmlns:a16="http://schemas.microsoft.com/office/drawing/2014/main" id="{00000000-0008-0000-0500-0000E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0</xdr:rowOff>
        </xdr:from>
        <xdr:to>
          <xdr:col>7</xdr:col>
          <xdr:colOff>0</xdr:colOff>
          <xdr:row>25</xdr:row>
          <xdr:rowOff>9525</xdr:rowOff>
        </xdr:to>
        <xdr:sp macro="" textlink="">
          <xdr:nvSpPr>
            <xdr:cNvPr id="6377" name="Group Box 233" hidden="1">
              <a:extLst>
                <a:ext uri="{63B3BB69-23CF-44E3-9099-C40C66FF867C}">
                  <a14:compatExt spid="_x0000_s6377"/>
                </a:ext>
                <a:ext uri="{FF2B5EF4-FFF2-40B4-BE49-F238E27FC236}">
                  <a16:creationId xmlns:a16="http://schemas.microsoft.com/office/drawing/2014/main" id="{00000000-0008-0000-0500-0000E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0</xdr:rowOff>
        </xdr:from>
        <xdr:to>
          <xdr:col>7</xdr:col>
          <xdr:colOff>0</xdr:colOff>
          <xdr:row>25</xdr:row>
          <xdr:rowOff>9525</xdr:rowOff>
        </xdr:to>
        <xdr:sp macro="" textlink="">
          <xdr:nvSpPr>
            <xdr:cNvPr id="6378" name="Group Box 234" hidden="1">
              <a:extLst>
                <a:ext uri="{63B3BB69-23CF-44E3-9099-C40C66FF867C}">
                  <a14:compatExt spid="_x0000_s6378"/>
                </a:ext>
                <a:ext uri="{FF2B5EF4-FFF2-40B4-BE49-F238E27FC236}">
                  <a16:creationId xmlns:a16="http://schemas.microsoft.com/office/drawing/2014/main" id="{00000000-0008-0000-0500-0000E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xdr:row>
          <xdr:rowOff>0</xdr:rowOff>
        </xdr:from>
        <xdr:to>
          <xdr:col>7</xdr:col>
          <xdr:colOff>0</xdr:colOff>
          <xdr:row>26</xdr:row>
          <xdr:rowOff>9525</xdr:rowOff>
        </xdr:to>
        <xdr:sp macro="" textlink="">
          <xdr:nvSpPr>
            <xdr:cNvPr id="6379" name="Group Box 235" hidden="1">
              <a:extLst>
                <a:ext uri="{63B3BB69-23CF-44E3-9099-C40C66FF867C}">
                  <a14:compatExt spid="_x0000_s6379"/>
                </a:ext>
                <a:ext uri="{FF2B5EF4-FFF2-40B4-BE49-F238E27FC236}">
                  <a16:creationId xmlns:a16="http://schemas.microsoft.com/office/drawing/2014/main" id="{00000000-0008-0000-0500-0000E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0</xdr:rowOff>
        </xdr:from>
        <xdr:to>
          <xdr:col>7</xdr:col>
          <xdr:colOff>0</xdr:colOff>
          <xdr:row>27</xdr:row>
          <xdr:rowOff>9525</xdr:rowOff>
        </xdr:to>
        <xdr:sp macro="" textlink="">
          <xdr:nvSpPr>
            <xdr:cNvPr id="6380" name="Group Box 236" hidden="1">
              <a:extLst>
                <a:ext uri="{63B3BB69-23CF-44E3-9099-C40C66FF867C}">
                  <a14:compatExt spid="_x0000_s6380"/>
                </a:ext>
                <a:ext uri="{FF2B5EF4-FFF2-40B4-BE49-F238E27FC236}">
                  <a16:creationId xmlns:a16="http://schemas.microsoft.com/office/drawing/2014/main" id="{00000000-0008-0000-0500-0000E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0</xdr:rowOff>
        </xdr:from>
        <xdr:to>
          <xdr:col>7</xdr:col>
          <xdr:colOff>0</xdr:colOff>
          <xdr:row>27</xdr:row>
          <xdr:rowOff>9525</xdr:rowOff>
        </xdr:to>
        <xdr:sp macro="" textlink="">
          <xdr:nvSpPr>
            <xdr:cNvPr id="6381" name="Group Box 237" hidden="1">
              <a:extLst>
                <a:ext uri="{63B3BB69-23CF-44E3-9099-C40C66FF867C}">
                  <a14:compatExt spid="_x0000_s6381"/>
                </a:ext>
                <a:ext uri="{FF2B5EF4-FFF2-40B4-BE49-F238E27FC236}">
                  <a16:creationId xmlns:a16="http://schemas.microsoft.com/office/drawing/2014/main" id="{00000000-0008-0000-0500-0000E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0</xdr:rowOff>
        </xdr:from>
        <xdr:to>
          <xdr:col>7</xdr:col>
          <xdr:colOff>0</xdr:colOff>
          <xdr:row>27</xdr:row>
          <xdr:rowOff>9525</xdr:rowOff>
        </xdr:to>
        <xdr:sp macro="" textlink="">
          <xdr:nvSpPr>
            <xdr:cNvPr id="6382" name="Group Box 238" hidden="1">
              <a:extLst>
                <a:ext uri="{63B3BB69-23CF-44E3-9099-C40C66FF867C}">
                  <a14:compatExt spid="_x0000_s6382"/>
                </a:ext>
                <a:ext uri="{FF2B5EF4-FFF2-40B4-BE49-F238E27FC236}">
                  <a16:creationId xmlns:a16="http://schemas.microsoft.com/office/drawing/2014/main" id="{00000000-0008-0000-0500-0000E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0</xdr:rowOff>
        </xdr:from>
        <xdr:to>
          <xdr:col>7</xdr:col>
          <xdr:colOff>0</xdr:colOff>
          <xdr:row>28</xdr:row>
          <xdr:rowOff>9525</xdr:rowOff>
        </xdr:to>
        <xdr:sp macro="" textlink="">
          <xdr:nvSpPr>
            <xdr:cNvPr id="6383" name="Group Box 239" hidden="1">
              <a:extLst>
                <a:ext uri="{63B3BB69-23CF-44E3-9099-C40C66FF867C}">
                  <a14:compatExt spid="_x0000_s6383"/>
                </a:ext>
                <a:ext uri="{FF2B5EF4-FFF2-40B4-BE49-F238E27FC236}">
                  <a16:creationId xmlns:a16="http://schemas.microsoft.com/office/drawing/2014/main" id="{00000000-0008-0000-0500-0000E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0</xdr:rowOff>
        </xdr:from>
        <xdr:to>
          <xdr:col>7</xdr:col>
          <xdr:colOff>0</xdr:colOff>
          <xdr:row>29</xdr:row>
          <xdr:rowOff>9525</xdr:rowOff>
        </xdr:to>
        <xdr:sp macro="" textlink="">
          <xdr:nvSpPr>
            <xdr:cNvPr id="6384" name="Group Box 240" hidden="1">
              <a:extLst>
                <a:ext uri="{63B3BB69-23CF-44E3-9099-C40C66FF867C}">
                  <a14:compatExt spid="_x0000_s6384"/>
                </a:ext>
                <a:ext uri="{FF2B5EF4-FFF2-40B4-BE49-F238E27FC236}">
                  <a16:creationId xmlns:a16="http://schemas.microsoft.com/office/drawing/2014/main" id="{00000000-0008-0000-0500-0000F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0</xdr:rowOff>
        </xdr:from>
        <xdr:to>
          <xdr:col>7</xdr:col>
          <xdr:colOff>0</xdr:colOff>
          <xdr:row>29</xdr:row>
          <xdr:rowOff>9525</xdr:rowOff>
        </xdr:to>
        <xdr:sp macro="" textlink="">
          <xdr:nvSpPr>
            <xdr:cNvPr id="6385" name="Group Box 241" hidden="1">
              <a:extLst>
                <a:ext uri="{63B3BB69-23CF-44E3-9099-C40C66FF867C}">
                  <a14:compatExt spid="_x0000_s6385"/>
                </a:ext>
                <a:ext uri="{FF2B5EF4-FFF2-40B4-BE49-F238E27FC236}">
                  <a16:creationId xmlns:a16="http://schemas.microsoft.com/office/drawing/2014/main" id="{00000000-0008-0000-0500-0000F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0</xdr:rowOff>
        </xdr:from>
        <xdr:to>
          <xdr:col>7</xdr:col>
          <xdr:colOff>0</xdr:colOff>
          <xdr:row>29</xdr:row>
          <xdr:rowOff>9525</xdr:rowOff>
        </xdr:to>
        <xdr:sp macro="" textlink="">
          <xdr:nvSpPr>
            <xdr:cNvPr id="6386" name="Group Box 242" hidden="1">
              <a:extLst>
                <a:ext uri="{63B3BB69-23CF-44E3-9099-C40C66FF867C}">
                  <a14:compatExt spid="_x0000_s6386"/>
                </a:ext>
                <a:ext uri="{FF2B5EF4-FFF2-40B4-BE49-F238E27FC236}">
                  <a16:creationId xmlns:a16="http://schemas.microsoft.com/office/drawing/2014/main" id="{00000000-0008-0000-0500-0000F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7</xdr:col>
          <xdr:colOff>0</xdr:colOff>
          <xdr:row>7</xdr:row>
          <xdr:rowOff>9525</xdr:rowOff>
        </xdr:to>
        <xdr:sp macro="" textlink="">
          <xdr:nvSpPr>
            <xdr:cNvPr id="6388" name="Group Box 244" hidden="1">
              <a:extLst>
                <a:ext uri="{63B3BB69-23CF-44E3-9099-C40C66FF867C}">
                  <a14:compatExt spid="_x0000_s6388"/>
                </a:ext>
                <a:ext uri="{FF2B5EF4-FFF2-40B4-BE49-F238E27FC236}">
                  <a16:creationId xmlns:a16="http://schemas.microsoft.com/office/drawing/2014/main" id="{00000000-0008-0000-0500-0000F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6389" name="Option Button 245" hidden="1">
              <a:extLst>
                <a:ext uri="{63B3BB69-23CF-44E3-9099-C40C66FF867C}">
                  <a14:compatExt spid="_x0000_s6389"/>
                </a:ext>
                <a:ext uri="{FF2B5EF4-FFF2-40B4-BE49-F238E27FC236}">
                  <a16:creationId xmlns:a16="http://schemas.microsoft.com/office/drawing/2014/main" id="{00000000-0008-0000-0500-0000F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6390" name="Option Button 246" hidden="1">
              <a:extLst>
                <a:ext uri="{63B3BB69-23CF-44E3-9099-C40C66FF867C}">
                  <a14:compatExt spid="_x0000_s6390"/>
                </a:ext>
                <a:ext uri="{FF2B5EF4-FFF2-40B4-BE49-F238E27FC236}">
                  <a16:creationId xmlns:a16="http://schemas.microsoft.com/office/drawing/2014/main" id="{00000000-0008-0000-0500-0000F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6393" name="Option Button 249" hidden="1">
              <a:extLst>
                <a:ext uri="{63B3BB69-23CF-44E3-9099-C40C66FF867C}">
                  <a14:compatExt spid="_x0000_s6393"/>
                </a:ext>
                <a:ext uri="{FF2B5EF4-FFF2-40B4-BE49-F238E27FC236}">
                  <a16:creationId xmlns:a16="http://schemas.microsoft.com/office/drawing/2014/main" id="{00000000-0008-0000-0500-0000F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6394" name="Option Button 250" hidden="1">
              <a:extLst>
                <a:ext uri="{63B3BB69-23CF-44E3-9099-C40C66FF867C}">
                  <a14:compatExt spid="_x0000_s6394"/>
                </a:ext>
                <a:ext uri="{FF2B5EF4-FFF2-40B4-BE49-F238E27FC236}">
                  <a16:creationId xmlns:a16="http://schemas.microsoft.com/office/drawing/2014/main" id="{00000000-0008-0000-0500-0000F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6395" name="Option Button 251" hidden="1">
              <a:extLst>
                <a:ext uri="{63B3BB69-23CF-44E3-9099-C40C66FF867C}">
                  <a14:compatExt spid="_x0000_s6395"/>
                </a:ext>
                <a:ext uri="{FF2B5EF4-FFF2-40B4-BE49-F238E27FC236}">
                  <a16:creationId xmlns:a16="http://schemas.microsoft.com/office/drawing/2014/main" id="{00000000-0008-0000-0500-0000F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6396" name="Option Button 252" hidden="1">
              <a:extLst>
                <a:ext uri="{63B3BB69-23CF-44E3-9099-C40C66FF867C}">
                  <a14:compatExt spid="_x0000_s6396"/>
                </a:ext>
                <a:ext uri="{FF2B5EF4-FFF2-40B4-BE49-F238E27FC236}">
                  <a16:creationId xmlns:a16="http://schemas.microsoft.com/office/drawing/2014/main" id="{00000000-0008-0000-0500-0000F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66675</xdr:rowOff>
        </xdr:from>
        <xdr:to>
          <xdr:col>6</xdr:col>
          <xdr:colOff>914400</xdr:colOff>
          <xdr:row>8</xdr:row>
          <xdr:rowOff>295275</xdr:rowOff>
        </xdr:to>
        <xdr:sp macro="" textlink="">
          <xdr:nvSpPr>
            <xdr:cNvPr id="6407" name="Option Button 263" hidden="1">
              <a:extLst>
                <a:ext uri="{63B3BB69-23CF-44E3-9099-C40C66FF867C}">
                  <a14:compatExt spid="_x0000_s6407"/>
                </a:ext>
                <a:ext uri="{FF2B5EF4-FFF2-40B4-BE49-F238E27FC236}">
                  <a16:creationId xmlns:a16="http://schemas.microsoft.com/office/drawing/2014/main" id="{00000000-0008-0000-0500-000007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447675</xdr:colOff>
          <xdr:row>8</xdr:row>
          <xdr:rowOff>295275</xdr:rowOff>
        </xdr:to>
        <xdr:sp macro="" textlink="">
          <xdr:nvSpPr>
            <xdr:cNvPr id="6408" name="Option Button 264" hidden="1">
              <a:extLst>
                <a:ext uri="{63B3BB69-23CF-44E3-9099-C40C66FF867C}">
                  <a14:compatExt spid="_x0000_s6408"/>
                </a:ext>
                <a:ext uri="{FF2B5EF4-FFF2-40B4-BE49-F238E27FC236}">
                  <a16:creationId xmlns:a16="http://schemas.microsoft.com/office/drawing/2014/main" id="{00000000-0008-0000-0500-00000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9</xdr:row>
          <xdr:rowOff>66675</xdr:rowOff>
        </xdr:from>
        <xdr:to>
          <xdr:col>6</xdr:col>
          <xdr:colOff>914400</xdr:colOff>
          <xdr:row>9</xdr:row>
          <xdr:rowOff>295275</xdr:rowOff>
        </xdr:to>
        <xdr:sp macro="" textlink="">
          <xdr:nvSpPr>
            <xdr:cNvPr id="6409" name="Option Button 265" hidden="1">
              <a:extLst>
                <a:ext uri="{63B3BB69-23CF-44E3-9099-C40C66FF867C}">
                  <a14:compatExt spid="_x0000_s6409"/>
                </a:ext>
                <a:ext uri="{FF2B5EF4-FFF2-40B4-BE49-F238E27FC236}">
                  <a16:creationId xmlns:a16="http://schemas.microsoft.com/office/drawing/2014/main" id="{00000000-0008-0000-0500-000009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66675</xdr:rowOff>
        </xdr:from>
        <xdr:to>
          <xdr:col>6</xdr:col>
          <xdr:colOff>447675</xdr:colOff>
          <xdr:row>9</xdr:row>
          <xdr:rowOff>295275</xdr:rowOff>
        </xdr:to>
        <xdr:sp macro="" textlink="">
          <xdr:nvSpPr>
            <xdr:cNvPr id="6410" name="Option Button 266" hidden="1">
              <a:extLst>
                <a:ext uri="{63B3BB69-23CF-44E3-9099-C40C66FF867C}">
                  <a14:compatExt spid="_x0000_s6410"/>
                </a:ext>
                <a:ext uri="{FF2B5EF4-FFF2-40B4-BE49-F238E27FC236}">
                  <a16:creationId xmlns:a16="http://schemas.microsoft.com/office/drawing/2014/main" id="{00000000-0008-0000-0500-00000A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10</xdr:row>
          <xdr:rowOff>66675</xdr:rowOff>
        </xdr:from>
        <xdr:to>
          <xdr:col>6</xdr:col>
          <xdr:colOff>914400</xdr:colOff>
          <xdr:row>10</xdr:row>
          <xdr:rowOff>295275</xdr:rowOff>
        </xdr:to>
        <xdr:sp macro="" textlink="">
          <xdr:nvSpPr>
            <xdr:cNvPr id="6411" name="Option Button 267" hidden="1">
              <a:extLst>
                <a:ext uri="{63B3BB69-23CF-44E3-9099-C40C66FF867C}">
                  <a14:compatExt spid="_x0000_s6411"/>
                </a:ext>
                <a:ext uri="{FF2B5EF4-FFF2-40B4-BE49-F238E27FC236}">
                  <a16:creationId xmlns:a16="http://schemas.microsoft.com/office/drawing/2014/main" id="{00000000-0008-0000-0500-00000B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6</xdr:col>
          <xdr:colOff>447675</xdr:colOff>
          <xdr:row>10</xdr:row>
          <xdr:rowOff>295275</xdr:rowOff>
        </xdr:to>
        <xdr:sp macro="" textlink="">
          <xdr:nvSpPr>
            <xdr:cNvPr id="6412" name="Option Button 268" hidden="1">
              <a:extLst>
                <a:ext uri="{63B3BB69-23CF-44E3-9099-C40C66FF867C}">
                  <a14:compatExt spid="_x0000_s6412"/>
                </a:ext>
                <a:ext uri="{FF2B5EF4-FFF2-40B4-BE49-F238E27FC236}">
                  <a16:creationId xmlns:a16="http://schemas.microsoft.com/office/drawing/2014/main" id="{00000000-0008-0000-0500-00000C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xdr:row>
          <xdr:rowOff>66675</xdr:rowOff>
        </xdr:from>
        <xdr:to>
          <xdr:col>6</xdr:col>
          <xdr:colOff>914400</xdr:colOff>
          <xdr:row>11</xdr:row>
          <xdr:rowOff>295275</xdr:rowOff>
        </xdr:to>
        <xdr:sp macro="" textlink="">
          <xdr:nvSpPr>
            <xdr:cNvPr id="6423" name="Option Button 279" hidden="1">
              <a:extLst>
                <a:ext uri="{63B3BB69-23CF-44E3-9099-C40C66FF867C}">
                  <a14:compatExt spid="_x0000_s6423"/>
                </a:ext>
                <a:ext uri="{FF2B5EF4-FFF2-40B4-BE49-F238E27FC236}">
                  <a16:creationId xmlns:a16="http://schemas.microsoft.com/office/drawing/2014/main" id="{00000000-0008-0000-0500-000017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66675</xdr:rowOff>
        </xdr:from>
        <xdr:to>
          <xdr:col>6</xdr:col>
          <xdr:colOff>447675</xdr:colOff>
          <xdr:row>11</xdr:row>
          <xdr:rowOff>295275</xdr:rowOff>
        </xdr:to>
        <xdr:sp macro="" textlink="">
          <xdr:nvSpPr>
            <xdr:cNvPr id="6424" name="Option Button 280" hidden="1">
              <a:extLst>
                <a:ext uri="{63B3BB69-23CF-44E3-9099-C40C66FF867C}">
                  <a14:compatExt spid="_x0000_s6424"/>
                </a:ext>
                <a:ext uri="{FF2B5EF4-FFF2-40B4-BE49-F238E27FC236}">
                  <a16:creationId xmlns:a16="http://schemas.microsoft.com/office/drawing/2014/main" id="{00000000-0008-0000-0500-00001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12</xdr:row>
          <xdr:rowOff>66675</xdr:rowOff>
        </xdr:from>
        <xdr:to>
          <xdr:col>6</xdr:col>
          <xdr:colOff>914400</xdr:colOff>
          <xdr:row>12</xdr:row>
          <xdr:rowOff>295275</xdr:rowOff>
        </xdr:to>
        <xdr:sp macro="" textlink="">
          <xdr:nvSpPr>
            <xdr:cNvPr id="6425" name="Option Button 281" hidden="1">
              <a:extLst>
                <a:ext uri="{63B3BB69-23CF-44E3-9099-C40C66FF867C}">
                  <a14:compatExt spid="_x0000_s6425"/>
                </a:ext>
                <a:ext uri="{FF2B5EF4-FFF2-40B4-BE49-F238E27FC236}">
                  <a16:creationId xmlns:a16="http://schemas.microsoft.com/office/drawing/2014/main" id="{00000000-0008-0000-0500-000019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66675</xdr:rowOff>
        </xdr:from>
        <xdr:to>
          <xdr:col>6</xdr:col>
          <xdr:colOff>447675</xdr:colOff>
          <xdr:row>12</xdr:row>
          <xdr:rowOff>295275</xdr:rowOff>
        </xdr:to>
        <xdr:sp macro="" textlink="">
          <xdr:nvSpPr>
            <xdr:cNvPr id="6426" name="Option Button 282" hidden="1">
              <a:extLst>
                <a:ext uri="{63B3BB69-23CF-44E3-9099-C40C66FF867C}">
                  <a14:compatExt spid="_x0000_s6426"/>
                </a:ext>
                <a:ext uri="{FF2B5EF4-FFF2-40B4-BE49-F238E27FC236}">
                  <a16:creationId xmlns:a16="http://schemas.microsoft.com/office/drawing/2014/main" id="{00000000-0008-0000-0500-00001A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13</xdr:row>
          <xdr:rowOff>66675</xdr:rowOff>
        </xdr:from>
        <xdr:to>
          <xdr:col>6</xdr:col>
          <xdr:colOff>914400</xdr:colOff>
          <xdr:row>13</xdr:row>
          <xdr:rowOff>295275</xdr:rowOff>
        </xdr:to>
        <xdr:sp macro="" textlink="">
          <xdr:nvSpPr>
            <xdr:cNvPr id="6427" name="Option Button 283" hidden="1">
              <a:extLst>
                <a:ext uri="{63B3BB69-23CF-44E3-9099-C40C66FF867C}">
                  <a14:compatExt spid="_x0000_s6427"/>
                </a:ext>
                <a:ext uri="{FF2B5EF4-FFF2-40B4-BE49-F238E27FC236}">
                  <a16:creationId xmlns:a16="http://schemas.microsoft.com/office/drawing/2014/main" id="{00000000-0008-0000-0500-00001B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66675</xdr:rowOff>
        </xdr:from>
        <xdr:to>
          <xdr:col>6</xdr:col>
          <xdr:colOff>447675</xdr:colOff>
          <xdr:row>13</xdr:row>
          <xdr:rowOff>295275</xdr:rowOff>
        </xdr:to>
        <xdr:sp macro="" textlink="">
          <xdr:nvSpPr>
            <xdr:cNvPr id="6428" name="Option Button 284" hidden="1">
              <a:extLst>
                <a:ext uri="{63B3BB69-23CF-44E3-9099-C40C66FF867C}">
                  <a14:compatExt spid="_x0000_s6428"/>
                </a:ext>
                <a:ext uri="{FF2B5EF4-FFF2-40B4-BE49-F238E27FC236}">
                  <a16:creationId xmlns:a16="http://schemas.microsoft.com/office/drawing/2014/main" id="{00000000-0008-0000-0500-00001C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14</xdr:row>
          <xdr:rowOff>66675</xdr:rowOff>
        </xdr:from>
        <xdr:to>
          <xdr:col>6</xdr:col>
          <xdr:colOff>914400</xdr:colOff>
          <xdr:row>14</xdr:row>
          <xdr:rowOff>295275</xdr:rowOff>
        </xdr:to>
        <xdr:sp macro="" textlink="">
          <xdr:nvSpPr>
            <xdr:cNvPr id="6431" name="Option Button 287" hidden="1">
              <a:extLst>
                <a:ext uri="{63B3BB69-23CF-44E3-9099-C40C66FF867C}">
                  <a14:compatExt spid="_x0000_s6431"/>
                </a:ext>
                <a:ext uri="{FF2B5EF4-FFF2-40B4-BE49-F238E27FC236}">
                  <a16:creationId xmlns:a16="http://schemas.microsoft.com/office/drawing/2014/main" id="{00000000-0008-0000-0500-00001F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66675</xdr:rowOff>
        </xdr:from>
        <xdr:to>
          <xdr:col>6</xdr:col>
          <xdr:colOff>447675</xdr:colOff>
          <xdr:row>14</xdr:row>
          <xdr:rowOff>295275</xdr:rowOff>
        </xdr:to>
        <xdr:sp macro="" textlink="">
          <xdr:nvSpPr>
            <xdr:cNvPr id="6432" name="Option Button 288" hidden="1">
              <a:extLst>
                <a:ext uri="{63B3BB69-23CF-44E3-9099-C40C66FF867C}">
                  <a14:compatExt spid="_x0000_s6432"/>
                </a:ext>
                <a:ext uri="{FF2B5EF4-FFF2-40B4-BE49-F238E27FC236}">
                  <a16:creationId xmlns:a16="http://schemas.microsoft.com/office/drawing/2014/main" id="{00000000-0008-0000-0500-000020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15</xdr:row>
          <xdr:rowOff>66675</xdr:rowOff>
        </xdr:from>
        <xdr:to>
          <xdr:col>6</xdr:col>
          <xdr:colOff>914400</xdr:colOff>
          <xdr:row>15</xdr:row>
          <xdr:rowOff>295275</xdr:rowOff>
        </xdr:to>
        <xdr:sp macro="" textlink="">
          <xdr:nvSpPr>
            <xdr:cNvPr id="6433" name="Option Button 289" hidden="1">
              <a:extLst>
                <a:ext uri="{63B3BB69-23CF-44E3-9099-C40C66FF867C}">
                  <a14:compatExt spid="_x0000_s6433"/>
                </a:ext>
                <a:ext uri="{FF2B5EF4-FFF2-40B4-BE49-F238E27FC236}">
                  <a16:creationId xmlns:a16="http://schemas.microsoft.com/office/drawing/2014/main" id="{00000000-0008-0000-0500-000021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66675</xdr:rowOff>
        </xdr:from>
        <xdr:to>
          <xdr:col>6</xdr:col>
          <xdr:colOff>447675</xdr:colOff>
          <xdr:row>15</xdr:row>
          <xdr:rowOff>295275</xdr:rowOff>
        </xdr:to>
        <xdr:sp macro="" textlink="">
          <xdr:nvSpPr>
            <xdr:cNvPr id="6434" name="Option Button 290" hidden="1">
              <a:extLst>
                <a:ext uri="{63B3BB69-23CF-44E3-9099-C40C66FF867C}">
                  <a14:compatExt spid="_x0000_s6434"/>
                </a:ext>
                <a:ext uri="{FF2B5EF4-FFF2-40B4-BE49-F238E27FC236}">
                  <a16:creationId xmlns:a16="http://schemas.microsoft.com/office/drawing/2014/main" id="{00000000-0008-0000-0500-00002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16</xdr:row>
          <xdr:rowOff>66675</xdr:rowOff>
        </xdr:from>
        <xdr:to>
          <xdr:col>6</xdr:col>
          <xdr:colOff>914400</xdr:colOff>
          <xdr:row>16</xdr:row>
          <xdr:rowOff>295275</xdr:rowOff>
        </xdr:to>
        <xdr:sp macro="" textlink="">
          <xdr:nvSpPr>
            <xdr:cNvPr id="6437" name="Option Button 293" hidden="1">
              <a:extLst>
                <a:ext uri="{63B3BB69-23CF-44E3-9099-C40C66FF867C}">
                  <a14:compatExt spid="_x0000_s6437"/>
                </a:ext>
                <a:ext uri="{FF2B5EF4-FFF2-40B4-BE49-F238E27FC236}">
                  <a16:creationId xmlns:a16="http://schemas.microsoft.com/office/drawing/2014/main" id="{00000000-0008-0000-0500-000025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66675</xdr:rowOff>
        </xdr:from>
        <xdr:to>
          <xdr:col>6</xdr:col>
          <xdr:colOff>447675</xdr:colOff>
          <xdr:row>16</xdr:row>
          <xdr:rowOff>295275</xdr:rowOff>
        </xdr:to>
        <xdr:sp macro="" textlink="">
          <xdr:nvSpPr>
            <xdr:cNvPr id="6438" name="Option Button 294" hidden="1">
              <a:extLst>
                <a:ext uri="{63B3BB69-23CF-44E3-9099-C40C66FF867C}">
                  <a14:compatExt spid="_x0000_s6438"/>
                </a:ext>
                <a:ext uri="{FF2B5EF4-FFF2-40B4-BE49-F238E27FC236}">
                  <a16:creationId xmlns:a16="http://schemas.microsoft.com/office/drawing/2014/main" id="{00000000-0008-0000-0500-000026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17</xdr:row>
          <xdr:rowOff>66675</xdr:rowOff>
        </xdr:from>
        <xdr:to>
          <xdr:col>6</xdr:col>
          <xdr:colOff>914400</xdr:colOff>
          <xdr:row>17</xdr:row>
          <xdr:rowOff>295275</xdr:rowOff>
        </xdr:to>
        <xdr:sp macro="" textlink="">
          <xdr:nvSpPr>
            <xdr:cNvPr id="6439" name="Option Button 295" hidden="1">
              <a:extLst>
                <a:ext uri="{63B3BB69-23CF-44E3-9099-C40C66FF867C}">
                  <a14:compatExt spid="_x0000_s6439"/>
                </a:ext>
                <a:ext uri="{FF2B5EF4-FFF2-40B4-BE49-F238E27FC236}">
                  <a16:creationId xmlns:a16="http://schemas.microsoft.com/office/drawing/2014/main" id="{00000000-0008-0000-0500-000027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66675</xdr:rowOff>
        </xdr:from>
        <xdr:to>
          <xdr:col>6</xdr:col>
          <xdr:colOff>447675</xdr:colOff>
          <xdr:row>17</xdr:row>
          <xdr:rowOff>295275</xdr:rowOff>
        </xdr:to>
        <xdr:sp macro="" textlink="">
          <xdr:nvSpPr>
            <xdr:cNvPr id="6440" name="Option Button 296" hidden="1">
              <a:extLst>
                <a:ext uri="{63B3BB69-23CF-44E3-9099-C40C66FF867C}">
                  <a14:compatExt spid="_x0000_s6440"/>
                </a:ext>
                <a:ext uri="{FF2B5EF4-FFF2-40B4-BE49-F238E27FC236}">
                  <a16:creationId xmlns:a16="http://schemas.microsoft.com/office/drawing/2014/main" id="{00000000-0008-0000-0500-00002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18</xdr:row>
          <xdr:rowOff>66675</xdr:rowOff>
        </xdr:from>
        <xdr:to>
          <xdr:col>6</xdr:col>
          <xdr:colOff>914400</xdr:colOff>
          <xdr:row>18</xdr:row>
          <xdr:rowOff>295275</xdr:rowOff>
        </xdr:to>
        <xdr:sp macro="" textlink="">
          <xdr:nvSpPr>
            <xdr:cNvPr id="6441" name="Option Button 297" hidden="1">
              <a:extLst>
                <a:ext uri="{63B3BB69-23CF-44E3-9099-C40C66FF867C}">
                  <a14:compatExt spid="_x0000_s6441"/>
                </a:ext>
                <a:ext uri="{FF2B5EF4-FFF2-40B4-BE49-F238E27FC236}">
                  <a16:creationId xmlns:a16="http://schemas.microsoft.com/office/drawing/2014/main" id="{00000000-0008-0000-0500-000029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66675</xdr:rowOff>
        </xdr:from>
        <xdr:to>
          <xdr:col>6</xdr:col>
          <xdr:colOff>447675</xdr:colOff>
          <xdr:row>18</xdr:row>
          <xdr:rowOff>295275</xdr:rowOff>
        </xdr:to>
        <xdr:sp macro="" textlink="">
          <xdr:nvSpPr>
            <xdr:cNvPr id="6442" name="Option Button 298" hidden="1">
              <a:extLst>
                <a:ext uri="{63B3BB69-23CF-44E3-9099-C40C66FF867C}">
                  <a14:compatExt spid="_x0000_s6442"/>
                </a:ext>
                <a:ext uri="{FF2B5EF4-FFF2-40B4-BE49-F238E27FC236}">
                  <a16:creationId xmlns:a16="http://schemas.microsoft.com/office/drawing/2014/main" id="{00000000-0008-0000-0500-00002A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19</xdr:row>
          <xdr:rowOff>66675</xdr:rowOff>
        </xdr:from>
        <xdr:to>
          <xdr:col>6</xdr:col>
          <xdr:colOff>914400</xdr:colOff>
          <xdr:row>19</xdr:row>
          <xdr:rowOff>295275</xdr:rowOff>
        </xdr:to>
        <xdr:sp macro="" textlink="">
          <xdr:nvSpPr>
            <xdr:cNvPr id="6445" name="Option Button 301" hidden="1">
              <a:extLst>
                <a:ext uri="{63B3BB69-23CF-44E3-9099-C40C66FF867C}">
                  <a14:compatExt spid="_x0000_s6445"/>
                </a:ext>
                <a:ext uri="{FF2B5EF4-FFF2-40B4-BE49-F238E27FC236}">
                  <a16:creationId xmlns:a16="http://schemas.microsoft.com/office/drawing/2014/main" id="{00000000-0008-0000-0500-00002D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66675</xdr:rowOff>
        </xdr:from>
        <xdr:to>
          <xdr:col>6</xdr:col>
          <xdr:colOff>447675</xdr:colOff>
          <xdr:row>19</xdr:row>
          <xdr:rowOff>295275</xdr:rowOff>
        </xdr:to>
        <xdr:sp macro="" textlink="">
          <xdr:nvSpPr>
            <xdr:cNvPr id="6446" name="Option Button 302" hidden="1">
              <a:extLst>
                <a:ext uri="{63B3BB69-23CF-44E3-9099-C40C66FF867C}">
                  <a14:compatExt spid="_x0000_s6446"/>
                </a:ext>
                <a:ext uri="{FF2B5EF4-FFF2-40B4-BE49-F238E27FC236}">
                  <a16:creationId xmlns:a16="http://schemas.microsoft.com/office/drawing/2014/main" id="{00000000-0008-0000-0500-00002E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20</xdr:row>
          <xdr:rowOff>66675</xdr:rowOff>
        </xdr:from>
        <xdr:to>
          <xdr:col>6</xdr:col>
          <xdr:colOff>914400</xdr:colOff>
          <xdr:row>20</xdr:row>
          <xdr:rowOff>295275</xdr:rowOff>
        </xdr:to>
        <xdr:sp macro="" textlink="">
          <xdr:nvSpPr>
            <xdr:cNvPr id="6449" name="Option Button 305" hidden="1">
              <a:extLst>
                <a:ext uri="{63B3BB69-23CF-44E3-9099-C40C66FF867C}">
                  <a14:compatExt spid="_x0000_s6449"/>
                </a:ext>
                <a:ext uri="{FF2B5EF4-FFF2-40B4-BE49-F238E27FC236}">
                  <a16:creationId xmlns:a16="http://schemas.microsoft.com/office/drawing/2014/main" id="{00000000-0008-0000-0500-000031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66675</xdr:rowOff>
        </xdr:from>
        <xdr:to>
          <xdr:col>6</xdr:col>
          <xdr:colOff>447675</xdr:colOff>
          <xdr:row>20</xdr:row>
          <xdr:rowOff>295275</xdr:rowOff>
        </xdr:to>
        <xdr:sp macro="" textlink="">
          <xdr:nvSpPr>
            <xdr:cNvPr id="6450" name="Option Button 306" hidden="1">
              <a:extLst>
                <a:ext uri="{63B3BB69-23CF-44E3-9099-C40C66FF867C}">
                  <a14:compatExt spid="_x0000_s6450"/>
                </a:ext>
                <a:ext uri="{FF2B5EF4-FFF2-40B4-BE49-F238E27FC236}">
                  <a16:creationId xmlns:a16="http://schemas.microsoft.com/office/drawing/2014/main" id="{00000000-0008-0000-0500-00003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21</xdr:row>
          <xdr:rowOff>66675</xdr:rowOff>
        </xdr:from>
        <xdr:to>
          <xdr:col>6</xdr:col>
          <xdr:colOff>914400</xdr:colOff>
          <xdr:row>21</xdr:row>
          <xdr:rowOff>295275</xdr:rowOff>
        </xdr:to>
        <xdr:sp macro="" textlink="">
          <xdr:nvSpPr>
            <xdr:cNvPr id="6451" name="Option Button 307" hidden="1">
              <a:extLst>
                <a:ext uri="{63B3BB69-23CF-44E3-9099-C40C66FF867C}">
                  <a14:compatExt spid="_x0000_s6451"/>
                </a:ext>
                <a:ext uri="{FF2B5EF4-FFF2-40B4-BE49-F238E27FC236}">
                  <a16:creationId xmlns:a16="http://schemas.microsoft.com/office/drawing/2014/main" id="{00000000-0008-0000-0500-000033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66675</xdr:rowOff>
        </xdr:from>
        <xdr:to>
          <xdr:col>6</xdr:col>
          <xdr:colOff>447675</xdr:colOff>
          <xdr:row>21</xdr:row>
          <xdr:rowOff>295275</xdr:rowOff>
        </xdr:to>
        <xdr:sp macro="" textlink="">
          <xdr:nvSpPr>
            <xdr:cNvPr id="6452" name="Option Button 308" hidden="1">
              <a:extLst>
                <a:ext uri="{63B3BB69-23CF-44E3-9099-C40C66FF867C}">
                  <a14:compatExt spid="_x0000_s6452"/>
                </a:ext>
                <a:ext uri="{FF2B5EF4-FFF2-40B4-BE49-F238E27FC236}">
                  <a16:creationId xmlns:a16="http://schemas.microsoft.com/office/drawing/2014/main" id="{00000000-0008-0000-0500-000034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22</xdr:row>
          <xdr:rowOff>66675</xdr:rowOff>
        </xdr:from>
        <xdr:to>
          <xdr:col>6</xdr:col>
          <xdr:colOff>914400</xdr:colOff>
          <xdr:row>22</xdr:row>
          <xdr:rowOff>295275</xdr:rowOff>
        </xdr:to>
        <xdr:sp macro="" textlink="">
          <xdr:nvSpPr>
            <xdr:cNvPr id="6455" name="Option Button 311" hidden="1">
              <a:extLst>
                <a:ext uri="{63B3BB69-23CF-44E3-9099-C40C66FF867C}">
                  <a14:compatExt spid="_x0000_s6455"/>
                </a:ext>
                <a:ext uri="{FF2B5EF4-FFF2-40B4-BE49-F238E27FC236}">
                  <a16:creationId xmlns:a16="http://schemas.microsoft.com/office/drawing/2014/main" id="{00000000-0008-0000-0500-000037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66675</xdr:rowOff>
        </xdr:from>
        <xdr:to>
          <xdr:col>6</xdr:col>
          <xdr:colOff>447675</xdr:colOff>
          <xdr:row>22</xdr:row>
          <xdr:rowOff>295275</xdr:rowOff>
        </xdr:to>
        <xdr:sp macro="" textlink="">
          <xdr:nvSpPr>
            <xdr:cNvPr id="6456" name="Option Button 312" hidden="1">
              <a:extLst>
                <a:ext uri="{63B3BB69-23CF-44E3-9099-C40C66FF867C}">
                  <a14:compatExt spid="_x0000_s6456"/>
                </a:ext>
                <a:ext uri="{FF2B5EF4-FFF2-40B4-BE49-F238E27FC236}">
                  <a16:creationId xmlns:a16="http://schemas.microsoft.com/office/drawing/2014/main" id="{00000000-0008-0000-0500-00003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23</xdr:row>
          <xdr:rowOff>66675</xdr:rowOff>
        </xdr:from>
        <xdr:to>
          <xdr:col>6</xdr:col>
          <xdr:colOff>914400</xdr:colOff>
          <xdr:row>23</xdr:row>
          <xdr:rowOff>295275</xdr:rowOff>
        </xdr:to>
        <xdr:sp macro="" textlink="">
          <xdr:nvSpPr>
            <xdr:cNvPr id="6466" name="Option Button 322" hidden="1">
              <a:extLst>
                <a:ext uri="{63B3BB69-23CF-44E3-9099-C40C66FF867C}">
                  <a14:compatExt spid="_x0000_s6466"/>
                </a:ext>
                <a:ext uri="{FF2B5EF4-FFF2-40B4-BE49-F238E27FC236}">
                  <a16:creationId xmlns:a16="http://schemas.microsoft.com/office/drawing/2014/main" id="{00000000-0008-0000-0500-00004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66675</xdr:rowOff>
        </xdr:from>
        <xdr:to>
          <xdr:col>6</xdr:col>
          <xdr:colOff>447675</xdr:colOff>
          <xdr:row>23</xdr:row>
          <xdr:rowOff>295275</xdr:rowOff>
        </xdr:to>
        <xdr:sp macro="" textlink="">
          <xdr:nvSpPr>
            <xdr:cNvPr id="6467" name="Option Button 323" hidden="1">
              <a:extLst>
                <a:ext uri="{63B3BB69-23CF-44E3-9099-C40C66FF867C}">
                  <a14:compatExt spid="_x0000_s6467"/>
                </a:ext>
                <a:ext uri="{FF2B5EF4-FFF2-40B4-BE49-F238E27FC236}">
                  <a16:creationId xmlns:a16="http://schemas.microsoft.com/office/drawing/2014/main" id="{00000000-0008-0000-0500-000043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24</xdr:row>
          <xdr:rowOff>66675</xdr:rowOff>
        </xdr:from>
        <xdr:to>
          <xdr:col>6</xdr:col>
          <xdr:colOff>914400</xdr:colOff>
          <xdr:row>24</xdr:row>
          <xdr:rowOff>295275</xdr:rowOff>
        </xdr:to>
        <xdr:sp macro="" textlink="">
          <xdr:nvSpPr>
            <xdr:cNvPr id="6471" name="Option Button 327" hidden="1">
              <a:extLst>
                <a:ext uri="{63B3BB69-23CF-44E3-9099-C40C66FF867C}">
                  <a14:compatExt spid="_x0000_s6471"/>
                </a:ext>
                <a:ext uri="{FF2B5EF4-FFF2-40B4-BE49-F238E27FC236}">
                  <a16:creationId xmlns:a16="http://schemas.microsoft.com/office/drawing/2014/main" id="{00000000-0008-0000-0500-000047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66675</xdr:rowOff>
        </xdr:from>
        <xdr:to>
          <xdr:col>6</xdr:col>
          <xdr:colOff>447675</xdr:colOff>
          <xdr:row>24</xdr:row>
          <xdr:rowOff>295275</xdr:rowOff>
        </xdr:to>
        <xdr:sp macro="" textlink="">
          <xdr:nvSpPr>
            <xdr:cNvPr id="6472" name="Option Button 328" hidden="1">
              <a:extLst>
                <a:ext uri="{63B3BB69-23CF-44E3-9099-C40C66FF867C}">
                  <a14:compatExt spid="_x0000_s6472"/>
                </a:ext>
                <a:ext uri="{FF2B5EF4-FFF2-40B4-BE49-F238E27FC236}">
                  <a16:creationId xmlns:a16="http://schemas.microsoft.com/office/drawing/2014/main" id="{00000000-0008-0000-0500-00004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25</xdr:row>
          <xdr:rowOff>66675</xdr:rowOff>
        </xdr:from>
        <xdr:to>
          <xdr:col>6</xdr:col>
          <xdr:colOff>914400</xdr:colOff>
          <xdr:row>25</xdr:row>
          <xdr:rowOff>295275</xdr:rowOff>
        </xdr:to>
        <xdr:sp macro="" textlink="">
          <xdr:nvSpPr>
            <xdr:cNvPr id="6473" name="Option Button 329" hidden="1">
              <a:extLst>
                <a:ext uri="{63B3BB69-23CF-44E3-9099-C40C66FF867C}">
                  <a14:compatExt spid="_x0000_s6473"/>
                </a:ext>
                <a:ext uri="{FF2B5EF4-FFF2-40B4-BE49-F238E27FC236}">
                  <a16:creationId xmlns:a16="http://schemas.microsoft.com/office/drawing/2014/main" id="{00000000-0008-0000-0500-000049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66675</xdr:rowOff>
        </xdr:from>
        <xdr:to>
          <xdr:col>6</xdr:col>
          <xdr:colOff>447675</xdr:colOff>
          <xdr:row>25</xdr:row>
          <xdr:rowOff>295275</xdr:rowOff>
        </xdr:to>
        <xdr:sp macro="" textlink="">
          <xdr:nvSpPr>
            <xdr:cNvPr id="6474" name="Option Button 330" hidden="1">
              <a:extLst>
                <a:ext uri="{63B3BB69-23CF-44E3-9099-C40C66FF867C}">
                  <a14:compatExt spid="_x0000_s6474"/>
                </a:ext>
                <a:ext uri="{FF2B5EF4-FFF2-40B4-BE49-F238E27FC236}">
                  <a16:creationId xmlns:a16="http://schemas.microsoft.com/office/drawing/2014/main" id="{00000000-0008-0000-0500-00004A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26</xdr:row>
          <xdr:rowOff>66675</xdr:rowOff>
        </xdr:from>
        <xdr:to>
          <xdr:col>6</xdr:col>
          <xdr:colOff>914400</xdr:colOff>
          <xdr:row>26</xdr:row>
          <xdr:rowOff>295275</xdr:rowOff>
        </xdr:to>
        <xdr:sp macro="" textlink="">
          <xdr:nvSpPr>
            <xdr:cNvPr id="6480" name="Option Button 336" hidden="1">
              <a:extLst>
                <a:ext uri="{63B3BB69-23CF-44E3-9099-C40C66FF867C}">
                  <a14:compatExt spid="_x0000_s6480"/>
                </a:ext>
                <a:ext uri="{FF2B5EF4-FFF2-40B4-BE49-F238E27FC236}">
                  <a16:creationId xmlns:a16="http://schemas.microsoft.com/office/drawing/2014/main" id="{00000000-0008-0000-0500-000050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66675</xdr:rowOff>
        </xdr:from>
        <xdr:to>
          <xdr:col>6</xdr:col>
          <xdr:colOff>447675</xdr:colOff>
          <xdr:row>26</xdr:row>
          <xdr:rowOff>295275</xdr:rowOff>
        </xdr:to>
        <xdr:sp macro="" textlink="">
          <xdr:nvSpPr>
            <xdr:cNvPr id="6481" name="Option Button 337" hidden="1">
              <a:extLst>
                <a:ext uri="{63B3BB69-23CF-44E3-9099-C40C66FF867C}">
                  <a14:compatExt spid="_x0000_s6481"/>
                </a:ext>
                <a:ext uri="{FF2B5EF4-FFF2-40B4-BE49-F238E27FC236}">
                  <a16:creationId xmlns:a16="http://schemas.microsoft.com/office/drawing/2014/main" id="{00000000-0008-0000-0500-000051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27</xdr:row>
          <xdr:rowOff>66675</xdr:rowOff>
        </xdr:from>
        <xdr:to>
          <xdr:col>6</xdr:col>
          <xdr:colOff>914400</xdr:colOff>
          <xdr:row>27</xdr:row>
          <xdr:rowOff>295275</xdr:rowOff>
        </xdr:to>
        <xdr:sp macro="" textlink="">
          <xdr:nvSpPr>
            <xdr:cNvPr id="6482" name="Option Button 338" hidden="1">
              <a:extLst>
                <a:ext uri="{63B3BB69-23CF-44E3-9099-C40C66FF867C}">
                  <a14:compatExt spid="_x0000_s6482"/>
                </a:ext>
                <a:ext uri="{FF2B5EF4-FFF2-40B4-BE49-F238E27FC236}">
                  <a16:creationId xmlns:a16="http://schemas.microsoft.com/office/drawing/2014/main" id="{00000000-0008-0000-0500-00005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66675</xdr:rowOff>
        </xdr:from>
        <xdr:to>
          <xdr:col>6</xdr:col>
          <xdr:colOff>447675</xdr:colOff>
          <xdr:row>27</xdr:row>
          <xdr:rowOff>295275</xdr:rowOff>
        </xdr:to>
        <xdr:sp macro="" textlink="">
          <xdr:nvSpPr>
            <xdr:cNvPr id="6483" name="Option Button 339" hidden="1">
              <a:extLst>
                <a:ext uri="{63B3BB69-23CF-44E3-9099-C40C66FF867C}">
                  <a14:compatExt spid="_x0000_s6483"/>
                </a:ext>
                <a:ext uri="{FF2B5EF4-FFF2-40B4-BE49-F238E27FC236}">
                  <a16:creationId xmlns:a16="http://schemas.microsoft.com/office/drawing/2014/main" id="{00000000-0008-0000-0500-000053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28</xdr:row>
          <xdr:rowOff>66675</xdr:rowOff>
        </xdr:from>
        <xdr:to>
          <xdr:col>6</xdr:col>
          <xdr:colOff>914400</xdr:colOff>
          <xdr:row>28</xdr:row>
          <xdr:rowOff>295275</xdr:rowOff>
        </xdr:to>
        <xdr:sp macro="" textlink="">
          <xdr:nvSpPr>
            <xdr:cNvPr id="6488" name="Option Button 344" hidden="1">
              <a:extLst>
                <a:ext uri="{63B3BB69-23CF-44E3-9099-C40C66FF867C}">
                  <a14:compatExt spid="_x0000_s6488"/>
                </a:ext>
                <a:ext uri="{FF2B5EF4-FFF2-40B4-BE49-F238E27FC236}">
                  <a16:creationId xmlns:a16="http://schemas.microsoft.com/office/drawing/2014/main" id="{00000000-0008-0000-0500-000058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66675</xdr:rowOff>
        </xdr:from>
        <xdr:to>
          <xdr:col>6</xdr:col>
          <xdr:colOff>447675</xdr:colOff>
          <xdr:row>28</xdr:row>
          <xdr:rowOff>295275</xdr:rowOff>
        </xdr:to>
        <xdr:sp macro="" textlink="">
          <xdr:nvSpPr>
            <xdr:cNvPr id="6489" name="Option Button 345" hidden="1">
              <a:extLst>
                <a:ext uri="{63B3BB69-23CF-44E3-9099-C40C66FF867C}">
                  <a14:compatExt spid="_x0000_s6489"/>
                </a:ext>
                <a:ext uri="{FF2B5EF4-FFF2-40B4-BE49-F238E27FC236}">
                  <a16:creationId xmlns:a16="http://schemas.microsoft.com/office/drawing/2014/main" id="{00000000-0008-0000-0500-000059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1933575</xdr:colOff>
          <xdr:row>30</xdr:row>
          <xdr:rowOff>104775</xdr:rowOff>
        </xdr:from>
        <xdr:to>
          <xdr:col>5</xdr:col>
          <xdr:colOff>2667000</xdr:colOff>
          <xdr:row>30</xdr:row>
          <xdr:rowOff>333375</xdr:rowOff>
        </xdr:to>
        <xdr:sp macro="" textlink="">
          <xdr:nvSpPr>
            <xdr:cNvPr id="6490" name="Button 346" hidden="1">
              <a:extLst>
                <a:ext uri="{63B3BB69-23CF-44E3-9099-C40C66FF867C}">
                  <a14:compatExt spid="_x0000_s6490"/>
                </a:ext>
                <a:ext uri="{FF2B5EF4-FFF2-40B4-BE49-F238E27FC236}">
                  <a16:creationId xmlns:a16="http://schemas.microsoft.com/office/drawing/2014/main" id="{00000000-0008-0000-0500-00005A1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1190625</xdr:colOff>
          <xdr:row>30</xdr:row>
          <xdr:rowOff>104775</xdr:rowOff>
        </xdr:from>
        <xdr:to>
          <xdr:col>5</xdr:col>
          <xdr:colOff>1876425</xdr:colOff>
          <xdr:row>30</xdr:row>
          <xdr:rowOff>304800</xdr:rowOff>
        </xdr:to>
        <xdr:sp macro="" textlink="">
          <xdr:nvSpPr>
            <xdr:cNvPr id="6491" name="Button 347" hidden="1">
              <a:extLst>
                <a:ext uri="{63B3BB69-23CF-44E3-9099-C40C66FF867C}">
                  <a14:compatExt spid="_x0000_s6491"/>
                </a:ext>
                <a:ext uri="{FF2B5EF4-FFF2-40B4-BE49-F238E27FC236}">
                  <a16:creationId xmlns:a16="http://schemas.microsoft.com/office/drawing/2014/main" id="{00000000-0008-0000-0500-00005B1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104775</xdr:rowOff>
        </xdr:from>
        <xdr:to>
          <xdr:col>5</xdr:col>
          <xdr:colOff>219075</xdr:colOff>
          <xdr:row>30</xdr:row>
          <xdr:rowOff>304800</xdr:rowOff>
        </xdr:to>
        <xdr:sp macro="" textlink="">
          <xdr:nvSpPr>
            <xdr:cNvPr id="6492" name="Button 348" hidden="1">
              <a:extLst>
                <a:ext uri="{63B3BB69-23CF-44E3-9099-C40C66FF867C}">
                  <a14:compatExt spid="_x0000_s6492"/>
                </a:ext>
                <a:ext uri="{FF2B5EF4-FFF2-40B4-BE49-F238E27FC236}">
                  <a16:creationId xmlns:a16="http://schemas.microsoft.com/office/drawing/2014/main" id="{00000000-0008-0000-0500-00005C1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30</xdr:row>
          <xdr:rowOff>104775</xdr:rowOff>
        </xdr:from>
        <xdr:to>
          <xdr:col>7</xdr:col>
          <xdr:colOff>0</xdr:colOff>
          <xdr:row>30</xdr:row>
          <xdr:rowOff>314325</xdr:rowOff>
        </xdr:to>
        <xdr:sp macro="" textlink="">
          <xdr:nvSpPr>
            <xdr:cNvPr id="6493" name="Button 349" hidden="1">
              <a:extLst>
                <a:ext uri="{63B3BB69-23CF-44E3-9099-C40C66FF867C}">
                  <a14:compatExt spid="_x0000_s6493"/>
                </a:ext>
                <a:ext uri="{FF2B5EF4-FFF2-40B4-BE49-F238E27FC236}">
                  <a16:creationId xmlns:a16="http://schemas.microsoft.com/office/drawing/2014/main" id="{00000000-0008-0000-0500-00005D1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4</xdr:row>
          <xdr:rowOff>104775</xdr:rowOff>
        </xdr:from>
        <xdr:to>
          <xdr:col>6</xdr:col>
          <xdr:colOff>923925</xdr:colOff>
          <xdr:row>4</xdr:row>
          <xdr:rowOff>314325</xdr:rowOff>
        </xdr:to>
        <xdr:sp macro="" textlink="">
          <xdr:nvSpPr>
            <xdr:cNvPr id="6496" name="Button 352" hidden="1">
              <a:extLst>
                <a:ext uri="{63B3BB69-23CF-44E3-9099-C40C66FF867C}">
                  <a14:compatExt spid="_x0000_s6496"/>
                </a:ext>
                <a:ext uri="{FF2B5EF4-FFF2-40B4-BE49-F238E27FC236}">
                  <a16:creationId xmlns:a16="http://schemas.microsoft.com/office/drawing/2014/main" id="{00000000-0008-0000-0500-0000601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xdr:twoCellAnchor editAs="oneCell">
    <xdr:from>
      <xdr:col>5</xdr:col>
      <xdr:colOff>3448050</xdr:colOff>
      <xdr:row>8</xdr:row>
      <xdr:rowOff>200025</xdr:rowOff>
    </xdr:from>
    <xdr:to>
      <xdr:col>5</xdr:col>
      <xdr:colOff>3543940</xdr:colOff>
      <xdr:row>8</xdr:row>
      <xdr:rowOff>295274</xdr:rowOff>
    </xdr:to>
    <xdr:pic>
      <xdr:nvPicPr>
        <xdr:cNvPr id="162" name="Picture 251" descr="D:\Documents and Settings\dt4\Local Settings\Temp\Temporary Internet Files\Content.IE5\CEHOXTE5\MC900110849[1].wmf">
          <a:hlinkClick xmlns:r="http://schemas.openxmlformats.org/officeDocument/2006/relationships" r:id="rId6"/>
          <a:extLst>
            <a:ext uri="{FF2B5EF4-FFF2-40B4-BE49-F238E27FC236}">
              <a16:creationId xmlns:a16="http://schemas.microsoft.com/office/drawing/2014/main" id="{00000000-0008-0000-05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19675" y="2809875"/>
          <a:ext cx="95890" cy="9524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847725</xdr:colOff>
      <xdr:row>7</xdr:row>
      <xdr:rowOff>171450</xdr:rowOff>
    </xdr:from>
    <xdr:to>
      <xdr:col>5</xdr:col>
      <xdr:colOff>943615</xdr:colOff>
      <xdr:row>7</xdr:row>
      <xdr:rowOff>266699</xdr:rowOff>
    </xdr:to>
    <xdr:pic>
      <xdr:nvPicPr>
        <xdr:cNvPr id="4"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2781300"/>
          <a:ext cx="95890" cy="95249"/>
        </a:xfrm>
        <a:prstGeom prst="rect">
          <a:avLst/>
        </a:prstGeom>
        <a:noFill/>
      </xdr:spPr>
    </xdr:pic>
    <xdr:clientData/>
  </xdr:twoCellAnchor>
  <xdr:twoCellAnchor editAs="oneCell">
    <xdr:from>
      <xdr:col>5</xdr:col>
      <xdr:colOff>657225</xdr:colOff>
      <xdr:row>5</xdr:row>
      <xdr:rowOff>219075</xdr:rowOff>
    </xdr:from>
    <xdr:to>
      <xdr:col>5</xdr:col>
      <xdr:colOff>752475</xdr:colOff>
      <xdr:row>5</xdr:row>
      <xdr:rowOff>314324</xdr:rowOff>
    </xdr:to>
    <xdr:pic>
      <xdr:nvPicPr>
        <xdr:cNvPr id="5"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62200" y="2124075"/>
          <a:ext cx="95250" cy="9524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5</xdr:col>
          <xdr:colOff>2124075</xdr:colOff>
          <xdr:row>8</xdr:row>
          <xdr:rowOff>114300</xdr:rowOff>
        </xdr:from>
        <xdr:to>
          <xdr:col>5</xdr:col>
          <xdr:colOff>2847975</xdr:colOff>
          <xdr:row>8</xdr:row>
          <xdr:rowOff>314325</xdr:rowOff>
        </xdr:to>
        <xdr:sp macro="" textlink="">
          <xdr:nvSpPr>
            <xdr:cNvPr id="8214" name="Button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1323975</xdr:colOff>
          <xdr:row>8</xdr:row>
          <xdr:rowOff>114300</xdr:rowOff>
        </xdr:from>
        <xdr:to>
          <xdr:col>5</xdr:col>
          <xdr:colOff>1990725</xdr:colOff>
          <xdr:row>8</xdr:row>
          <xdr:rowOff>333375</xdr:rowOff>
        </xdr:to>
        <xdr:sp macro="" textlink="">
          <xdr:nvSpPr>
            <xdr:cNvPr id="8215" name="Button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981075</xdr:colOff>
          <xdr:row>6</xdr:row>
          <xdr:rowOff>9525</xdr:rowOff>
        </xdr:to>
        <xdr:sp macro="" textlink="">
          <xdr:nvSpPr>
            <xdr:cNvPr id="46125" name="Group Box 24621" hidden="1">
              <a:extLst>
                <a:ext uri="{63B3BB69-23CF-44E3-9099-C40C66FF867C}">
                  <a14:compatExt spid="_x0000_s46125"/>
                </a:ext>
                <a:ext uri="{FF2B5EF4-FFF2-40B4-BE49-F238E27FC236}">
                  <a16:creationId xmlns:a16="http://schemas.microsoft.com/office/drawing/2014/main" id="{00000000-0008-0000-0600-00002D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0</xdr:rowOff>
        </xdr:from>
        <xdr:to>
          <xdr:col>6</xdr:col>
          <xdr:colOff>981075</xdr:colOff>
          <xdr:row>5</xdr:row>
          <xdr:rowOff>9525</xdr:rowOff>
        </xdr:to>
        <xdr:sp macro="" textlink="">
          <xdr:nvSpPr>
            <xdr:cNvPr id="46126" name="Group Box 24622" hidden="1">
              <a:extLst>
                <a:ext uri="{63B3BB69-23CF-44E3-9099-C40C66FF867C}">
                  <a14:compatExt spid="_x0000_s46126"/>
                </a:ext>
                <a:ext uri="{FF2B5EF4-FFF2-40B4-BE49-F238E27FC236}">
                  <a16:creationId xmlns:a16="http://schemas.microsoft.com/office/drawing/2014/main" id="{00000000-0008-0000-0600-00002E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981075</xdr:colOff>
          <xdr:row>6</xdr:row>
          <xdr:rowOff>9525</xdr:rowOff>
        </xdr:to>
        <xdr:sp macro="" textlink="">
          <xdr:nvSpPr>
            <xdr:cNvPr id="46127" name="Group Box 24623" hidden="1">
              <a:extLst>
                <a:ext uri="{63B3BB69-23CF-44E3-9099-C40C66FF867C}">
                  <a14:compatExt spid="_x0000_s46127"/>
                </a:ext>
                <a:ext uri="{FF2B5EF4-FFF2-40B4-BE49-F238E27FC236}">
                  <a16:creationId xmlns:a16="http://schemas.microsoft.com/office/drawing/2014/main" id="{00000000-0008-0000-0600-00002F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981075</xdr:colOff>
          <xdr:row>7</xdr:row>
          <xdr:rowOff>9525</xdr:rowOff>
        </xdr:to>
        <xdr:sp macro="" textlink="">
          <xdr:nvSpPr>
            <xdr:cNvPr id="46128" name="Group Box 24624" hidden="1">
              <a:extLst>
                <a:ext uri="{63B3BB69-23CF-44E3-9099-C40C66FF867C}">
                  <a14:compatExt spid="_x0000_s46128"/>
                </a:ext>
                <a:ext uri="{FF2B5EF4-FFF2-40B4-BE49-F238E27FC236}">
                  <a16:creationId xmlns:a16="http://schemas.microsoft.com/office/drawing/2014/main" id="{00000000-0008-0000-0600-000030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981075</xdr:colOff>
          <xdr:row>7</xdr:row>
          <xdr:rowOff>9525</xdr:rowOff>
        </xdr:to>
        <xdr:sp macro="" textlink="">
          <xdr:nvSpPr>
            <xdr:cNvPr id="46130" name="Group Box 24626" hidden="1">
              <a:extLst>
                <a:ext uri="{63B3BB69-23CF-44E3-9099-C40C66FF867C}">
                  <a14:compatExt spid="_x0000_s46130"/>
                </a:ext>
                <a:ext uri="{FF2B5EF4-FFF2-40B4-BE49-F238E27FC236}">
                  <a16:creationId xmlns:a16="http://schemas.microsoft.com/office/drawing/2014/main" id="{00000000-0008-0000-0600-000032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981075</xdr:colOff>
          <xdr:row>7</xdr:row>
          <xdr:rowOff>9525</xdr:rowOff>
        </xdr:to>
        <xdr:sp macro="" textlink="">
          <xdr:nvSpPr>
            <xdr:cNvPr id="46133" name="Group Box 24629" hidden="1">
              <a:extLst>
                <a:ext uri="{63B3BB69-23CF-44E3-9099-C40C66FF867C}">
                  <a14:compatExt spid="_x0000_s46133"/>
                </a:ext>
                <a:ext uri="{FF2B5EF4-FFF2-40B4-BE49-F238E27FC236}">
                  <a16:creationId xmlns:a16="http://schemas.microsoft.com/office/drawing/2014/main" id="{00000000-0008-0000-0600-000035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981075</xdr:colOff>
          <xdr:row>8</xdr:row>
          <xdr:rowOff>9525</xdr:rowOff>
        </xdr:to>
        <xdr:sp macro="" textlink="">
          <xdr:nvSpPr>
            <xdr:cNvPr id="46134" name="Group Box 24630" hidden="1">
              <a:extLst>
                <a:ext uri="{63B3BB69-23CF-44E3-9099-C40C66FF867C}">
                  <a14:compatExt spid="_x0000_s46134"/>
                </a:ext>
                <a:ext uri="{FF2B5EF4-FFF2-40B4-BE49-F238E27FC236}">
                  <a16:creationId xmlns:a16="http://schemas.microsoft.com/office/drawing/2014/main" id="{00000000-0008-0000-0600-000036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981075</xdr:colOff>
          <xdr:row>8</xdr:row>
          <xdr:rowOff>9525</xdr:rowOff>
        </xdr:to>
        <xdr:sp macro="" textlink="">
          <xdr:nvSpPr>
            <xdr:cNvPr id="46135" name="Group Box 24631" hidden="1">
              <a:extLst>
                <a:ext uri="{63B3BB69-23CF-44E3-9099-C40C66FF867C}">
                  <a14:compatExt spid="_x0000_s46135"/>
                </a:ext>
                <a:ext uri="{FF2B5EF4-FFF2-40B4-BE49-F238E27FC236}">
                  <a16:creationId xmlns:a16="http://schemas.microsoft.com/office/drawing/2014/main" id="{00000000-0008-0000-0600-000037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981075</xdr:colOff>
          <xdr:row>8</xdr:row>
          <xdr:rowOff>9525</xdr:rowOff>
        </xdr:to>
        <xdr:sp macro="" textlink="">
          <xdr:nvSpPr>
            <xdr:cNvPr id="46137" name="Group Box 24633" hidden="1">
              <a:extLst>
                <a:ext uri="{63B3BB69-23CF-44E3-9099-C40C66FF867C}">
                  <a14:compatExt spid="_x0000_s46137"/>
                </a:ext>
                <a:ext uri="{FF2B5EF4-FFF2-40B4-BE49-F238E27FC236}">
                  <a16:creationId xmlns:a16="http://schemas.microsoft.com/office/drawing/2014/main" id="{00000000-0008-0000-0600-000039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981075</xdr:colOff>
          <xdr:row>6</xdr:row>
          <xdr:rowOff>9525</xdr:rowOff>
        </xdr:to>
        <xdr:sp macro="" textlink="">
          <xdr:nvSpPr>
            <xdr:cNvPr id="46138" name="Group Box 24634" hidden="1">
              <a:extLst>
                <a:ext uri="{63B3BB69-23CF-44E3-9099-C40C66FF867C}">
                  <a14:compatExt spid="_x0000_s46138"/>
                </a:ext>
                <a:ext uri="{FF2B5EF4-FFF2-40B4-BE49-F238E27FC236}">
                  <a16:creationId xmlns:a16="http://schemas.microsoft.com/office/drawing/2014/main" id="{00000000-0008-0000-0600-00003A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46139" name="Option Button 24635" hidden="1">
              <a:extLst>
                <a:ext uri="{63B3BB69-23CF-44E3-9099-C40C66FF867C}">
                  <a14:compatExt spid="_x0000_s46139"/>
                </a:ext>
                <a:ext uri="{FF2B5EF4-FFF2-40B4-BE49-F238E27FC236}">
                  <a16:creationId xmlns:a16="http://schemas.microsoft.com/office/drawing/2014/main" id="{00000000-0008-0000-0600-00003B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46140" name="Option Button 24636" hidden="1">
              <a:extLst>
                <a:ext uri="{63B3BB69-23CF-44E3-9099-C40C66FF867C}">
                  <a14:compatExt spid="_x0000_s46140"/>
                </a:ext>
                <a:ext uri="{FF2B5EF4-FFF2-40B4-BE49-F238E27FC236}">
                  <a16:creationId xmlns:a16="http://schemas.microsoft.com/office/drawing/2014/main" id="{00000000-0008-0000-0600-00003C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46146" name="Option Button 24642" hidden="1">
              <a:extLst>
                <a:ext uri="{63B3BB69-23CF-44E3-9099-C40C66FF867C}">
                  <a14:compatExt spid="_x0000_s46146"/>
                </a:ext>
                <a:ext uri="{FF2B5EF4-FFF2-40B4-BE49-F238E27FC236}">
                  <a16:creationId xmlns:a16="http://schemas.microsoft.com/office/drawing/2014/main" id="{00000000-0008-0000-0600-000042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46147" name="Option Button 24643" hidden="1">
              <a:extLst>
                <a:ext uri="{63B3BB69-23CF-44E3-9099-C40C66FF867C}">
                  <a14:compatExt spid="_x0000_s46147"/>
                </a:ext>
                <a:ext uri="{FF2B5EF4-FFF2-40B4-BE49-F238E27FC236}">
                  <a16:creationId xmlns:a16="http://schemas.microsoft.com/office/drawing/2014/main" id="{00000000-0008-0000-0600-000043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46150" name="Option Button 24646" hidden="1">
              <a:extLst>
                <a:ext uri="{63B3BB69-23CF-44E3-9099-C40C66FF867C}">
                  <a14:compatExt spid="_x0000_s46150"/>
                </a:ext>
                <a:ext uri="{FF2B5EF4-FFF2-40B4-BE49-F238E27FC236}">
                  <a16:creationId xmlns:a16="http://schemas.microsoft.com/office/drawing/2014/main" id="{00000000-0008-0000-0600-000046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46151" name="Option Button 24647" hidden="1">
              <a:extLst>
                <a:ext uri="{63B3BB69-23CF-44E3-9099-C40C66FF867C}">
                  <a14:compatExt spid="_x0000_s46151"/>
                </a:ext>
                <a:ext uri="{FF2B5EF4-FFF2-40B4-BE49-F238E27FC236}">
                  <a16:creationId xmlns:a16="http://schemas.microsoft.com/office/drawing/2014/main" id="{00000000-0008-0000-0600-000047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46156" name="Option Button 24652" hidden="1">
              <a:extLst>
                <a:ext uri="{63B3BB69-23CF-44E3-9099-C40C66FF867C}">
                  <a14:compatExt spid="_x0000_s46156"/>
                </a:ext>
                <a:ext uri="{FF2B5EF4-FFF2-40B4-BE49-F238E27FC236}">
                  <a16:creationId xmlns:a16="http://schemas.microsoft.com/office/drawing/2014/main" id="{00000000-0008-0000-0600-00004C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46157" name="Option Button 24653" hidden="1">
              <a:extLst>
                <a:ext uri="{63B3BB69-23CF-44E3-9099-C40C66FF867C}">
                  <a14:compatExt spid="_x0000_s46157"/>
                </a:ext>
                <a:ext uri="{FF2B5EF4-FFF2-40B4-BE49-F238E27FC236}">
                  <a16:creationId xmlns:a16="http://schemas.microsoft.com/office/drawing/2014/main" id="{00000000-0008-0000-0600-00004DB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8</xdr:row>
          <xdr:rowOff>104775</xdr:rowOff>
        </xdr:from>
        <xdr:to>
          <xdr:col>5</xdr:col>
          <xdr:colOff>104775</xdr:colOff>
          <xdr:row>8</xdr:row>
          <xdr:rowOff>304800</xdr:rowOff>
        </xdr:to>
        <xdr:sp macro="" textlink="">
          <xdr:nvSpPr>
            <xdr:cNvPr id="46160" name="Button 24656" hidden="1">
              <a:extLst>
                <a:ext uri="{63B3BB69-23CF-44E3-9099-C40C66FF867C}">
                  <a14:compatExt spid="_x0000_s46160"/>
                </a:ext>
                <a:ext uri="{FF2B5EF4-FFF2-40B4-BE49-F238E27FC236}">
                  <a16:creationId xmlns:a16="http://schemas.microsoft.com/office/drawing/2014/main" id="{00000000-0008-0000-0600-000050B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3</xdr:row>
          <xdr:rowOff>104775</xdr:rowOff>
        </xdr:from>
        <xdr:to>
          <xdr:col>6</xdr:col>
          <xdr:colOff>923925</xdr:colOff>
          <xdr:row>3</xdr:row>
          <xdr:rowOff>314325</xdr:rowOff>
        </xdr:to>
        <xdr:sp macro="" textlink="">
          <xdr:nvSpPr>
            <xdr:cNvPr id="46187" name="Button 24683" hidden="1">
              <a:extLst>
                <a:ext uri="{63B3BB69-23CF-44E3-9099-C40C66FF867C}">
                  <a14:compatExt spid="_x0000_s46187"/>
                </a:ext>
                <a:ext uri="{FF2B5EF4-FFF2-40B4-BE49-F238E27FC236}">
                  <a16:creationId xmlns:a16="http://schemas.microsoft.com/office/drawing/2014/main" id="{00000000-0008-0000-0600-00006BB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8</xdr:row>
          <xdr:rowOff>114300</xdr:rowOff>
        </xdr:from>
        <xdr:to>
          <xdr:col>6</xdr:col>
          <xdr:colOff>962025</xdr:colOff>
          <xdr:row>8</xdr:row>
          <xdr:rowOff>333375</xdr:rowOff>
        </xdr:to>
        <xdr:sp macro="" textlink="">
          <xdr:nvSpPr>
            <xdr:cNvPr id="46188" name="Button 24684" hidden="1">
              <a:extLst>
                <a:ext uri="{63B3BB69-23CF-44E3-9099-C40C66FF867C}">
                  <a14:compatExt spid="_x0000_s46188"/>
                </a:ext>
                <a:ext uri="{FF2B5EF4-FFF2-40B4-BE49-F238E27FC236}">
                  <a16:creationId xmlns:a16="http://schemas.microsoft.com/office/drawing/2014/main" id="{00000000-0008-0000-0600-00006CB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5</xdr:col>
      <xdr:colOff>3419475</xdr:colOff>
      <xdr:row>7</xdr:row>
      <xdr:rowOff>180975</xdr:rowOff>
    </xdr:from>
    <xdr:to>
      <xdr:col>5</xdr:col>
      <xdr:colOff>3514725</xdr:colOff>
      <xdr:row>7</xdr:row>
      <xdr:rowOff>276224</xdr:rowOff>
    </xdr:to>
    <xdr:pic>
      <xdr:nvPicPr>
        <xdr:cNvPr id="4" name="Picture 251" descr="D:\Documents and Settings\dt4\Local Settings\Temp\Temporary Internet Files\Content.IE5\CEHOXTE5\MC900110849[1].wmf">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24450" y="2571750"/>
          <a:ext cx="95250" cy="95249"/>
        </a:xfrm>
        <a:prstGeom prst="rect">
          <a:avLst/>
        </a:prstGeom>
        <a:noFill/>
      </xdr:spPr>
    </xdr:pic>
    <xdr:clientData/>
  </xdr:twoCellAnchor>
  <xdr:twoCellAnchor editAs="oneCell">
    <xdr:from>
      <xdr:col>5</xdr:col>
      <xdr:colOff>2733675</xdr:colOff>
      <xdr:row>9</xdr:row>
      <xdr:rowOff>19050</xdr:rowOff>
    </xdr:from>
    <xdr:to>
      <xdr:col>5</xdr:col>
      <xdr:colOff>2829565</xdr:colOff>
      <xdr:row>9</xdr:row>
      <xdr:rowOff>114299</xdr:rowOff>
    </xdr:to>
    <xdr:pic>
      <xdr:nvPicPr>
        <xdr:cNvPr id="5" name="Picture 251" descr="D:\Documents and Settings\dt4\Local Settings\Temp\Temporary Internet Files\Content.IE5\CEHOXTE5\MC900110849[1].wmf">
          <a:hlinkClick xmlns:r="http://schemas.openxmlformats.org/officeDocument/2006/relationships" r:id="rId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38650" y="3114675"/>
          <a:ext cx="95890" cy="95249"/>
        </a:xfrm>
        <a:prstGeom prst="rect">
          <a:avLst/>
        </a:prstGeom>
        <a:noFill/>
      </xdr:spPr>
    </xdr:pic>
    <xdr:clientData/>
  </xdr:twoCellAnchor>
  <xdr:twoCellAnchor editAs="oneCell">
    <xdr:from>
      <xdr:col>5</xdr:col>
      <xdr:colOff>2752725</xdr:colOff>
      <xdr:row>9</xdr:row>
      <xdr:rowOff>323850</xdr:rowOff>
    </xdr:from>
    <xdr:to>
      <xdr:col>5</xdr:col>
      <xdr:colOff>2848615</xdr:colOff>
      <xdr:row>9</xdr:row>
      <xdr:rowOff>419099</xdr:rowOff>
    </xdr:to>
    <xdr:pic>
      <xdr:nvPicPr>
        <xdr:cNvPr id="6" name="Picture 251" descr="D:\Documents and Settings\dt4\Local Settings\Temp\Temporary Internet Files\Content.IE5\CEHOXTE5\MC900110849[1].wmf">
          <a:hlinkClick xmlns:r="http://schemas.openxmlformats.org/officeDocument/2006/relationships" r:id="rId4"/>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7700" y="3419475"/>
          <a:ext cx="95890" cy="95249"/>
        </a:xfrm>
        <a:prstGeom prst="rect">
          <a:avLst/>
        </a:prstGeom>
        <a:noFill/>
      </xdr:spPr>
    </xdr:pic>
    <xdr:clientData/>
  </xdr:twoCellAnchor>
  <xdr:twoCellAnchor editAs="oneCell">
    <xdr:from>
      <xdr:col>5</xdr:col>
      <xdr:colOff>3228975</xdr:colOff>
      <xdr:row>16</xdr:row>
      <xdr:rowOff>19050</xdr:rowOff>
    </xdr:from>
    <xdr:to>
      <xdr:col>5</xdr:col>
      <xdr:colOff>3324865</xdr:colOff>
      <xdr:row>16</xdr:row>
      <xdr:rowOff>114299</xdr:rowOff>
    </xdr:to>
    <xdr:pic>
      <xdr:nvPicPr>
        <xdr:cNvPr id="10" name="Picture 251" descr="D:\Documents and Settings\dt4\Local Settings\Temp\Temporary Internet Files\Content.IE5\CEHOXTE5\MC900110849[1].wmf">
          <a:hlinkClick xmlns:r="http://schemas.openxmlformats.org/officeDocument/2006/relationships" r:id="rId5"/>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33950" y="5715000"/>
          <a:ext cx="95890" cy="9524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5</xdr:col>
          <xdr:colOff>2095500</xdr:colOff>
          <xdr:row>18</xdr:row>
          <xdr:rowOff>104775</xdr:rowOff>
        </xdr:from>
        <xdr:to>
          <xdr:col>5</xdr:col>
          <xdr:colOff>2790825</xdr:colOff>
          <xdr:row>18</xdr:row>
          <xdr:rowOff>304800</xdr:rowOff>
        </xdr:to>
        <xdr:sp macro="" textlink="">
          <xdr:nvSpPr>
            <xdr:cNvPr id="51222" name="Button 22" hidden="1">
              <a:extLst>
                <a:ext uri="{63B3BB69-23CF-44E3-9099-C40C66FF867C}">
                  <a14:compatExt spid="_x0000_s51222"/>
                </a:ext>
                <a:ext uri="{FF2B5EF4-FFF2-40B4-BE49-F238E27FC236}">
                  <a16:creationId xmlns:a16="http://schemas.microsoft.com/office/drawing/2014/main" id="{00000000-0008-0000-0700-000016C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1343025</xdr:colOff>
          <xdr:row>18</xdr:row>
          <xdr:rowOff>104775</xdr:rowOff>
        </xdr:from>
        <xdr:to>
          <xdr:col>5</xdr:col>
          <xdr:colOff>2028825</xdr:colOff>
          <xdr:row>18</xdr:row>
          <xdr:rowOff>304800</xdr:rowOff>
        </xdr:to>
        <xdr:sp macro="" textlink="">
          <xdr:nvSpPr>
            <xdr:cNvPr id="51223" name="Button 23" hidden="1">
              <a:extLst>
                <a:ext uri="{63B3BB69-23CF-44E3-9099-C40C66FF867C}">
                  <a14:compatExt spid="_x0000_s51223"/>
                </a:ext>
                <a:ext uri="{FF2B5EF4-FFF2-40B4-BE49-F238E27FC236}">
                  <a16:creationId xmlns:a16="http://schemas.microsoft.com/office/drawing/2014/main" id="{00000000-0008-0000-0700-000017C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952500</xdr:colOff>
          <xdr:row>6</xdr:row>
          <xdr:rowOff>9525</xdr:rowOff>
        </xdr:to>
        <xdr:sp macro="" textlink="">
          <xdr:nvSpPr>
            <xdr:cNvPr id="51317" name="Group Box 117" hidden="1">
              <a:extLst>
                <a:ext uri="{63B3BB69-23CF-44E3-9099-C40C66FF867C}">
                  <a14:compatExt spid="_x0000_s51317"/>
                </a:ext>
                <a:ext uri="{FF2B5EF4-FFF2-40B4-BE49-F238E27FC236}">
                  <a16:creationId xmlns:a16="http://schemas.microsoft.com/office/drawing/2014/main" id="{00000000-0008-0000-0700-00007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0</xdr:rowOff>
        </xdr:from>
        <xdr:to>
          <xdr:col>6</xdr:col>
          <xdr:colOff>952500</xdr:colOff>
          <xdr:row>5</xdr:row>
          <xdr:rowOff>9525</xdr:rowOff>
        </xdr:to>
        <xdr:sp macro="" textlink="">
          <xdr:nvSpPr>
            <xdr:cNvPr id="51318" name="Group Box 118" hidden="1">
              <a:extLst>
                <a:ext uri="{63B3BB69-23CF-44E3-9099-C40C66FF867C}">
                  <a14:compatExt spid="_x0000_s51318"/>
                </a:ext>
                <a:ext uri="{FF2B5EF4-FFF2-40B4-BE49-F238E27FC236}">
                  <a16:creationId xmlns:a16="http://schemas.microsoft.com/office/drawing/2014/main" id="{00000000-0008-0000-0700-00007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952500</xdr:colOff>
          <xdr:row>6</xdr:row>
          <xdr:rowOff>9525</xdr:rowOff>
        </xdr:to>
        <xdr:sp macro="" textlink="">
          <xdr:nvSpPr>
            <xdr:cNvPr id="51319" name="Group Box 119" hidden="1">
              <a:extLst>
                <a:ext uri="{63B3BB69-23CF-44E3-9099-C40C66FF867C}">
                  <a14:compatExt spid="_x0000_s51319"/>
                </a:ext>
                <a:ext uri="{FF2B5EF4-FFF2-40B4-BE49-F238E27FC236}">
                  <a16:creationId xmlns:a16="http://schemas.microsoft.com/office/drawing/2014/main" id="{00000000-0008-0000-0700-00007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952500</xdr:colOff>
          <xdr:row>7</xdr:row>
          <xdr:rowOff>9525</xdr:rowOff>
        </xdr:to>
        <xdr:sp macro="" textlink="">
          <xdr:nvSpPr>
            <xdr:cNvPr id="51320" name="Group Box 120" hidden="1">
              <a:extLst>
                <a:ext uri="{63B3BB69-23CF-44E3-9099-C40C66FF867C}">
                  <a14:compatExt spid="_x0000_s51320"/>
                </a:ext>
                <a:ext uri="{FF2B5EF4-FFF2-40B4-BE49-F238E27FC236}">
                  <a16:creationId xmlns:a16="http://schemas.microsoft.com/office/drawing/2014/main" id="{00000000-0008-0000-0700-00007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952500</xdr:colOff>
          <xdr:row>7</xdr:row>
          <xdr:rowOff>9525</xdr:rowOff>
        </xdr:to>
        <xdr:sp macro="" textlink="">
          <xdr:nvSpPr>
            <xdr:cNvPr id="51321" name="Group Box 121" hidden="1">
              <a:extLst>
                <a:ext uri="{63B3BB69-23CF-44E3-9099-C40C66FF867C}">
                  <a14:compatExt spid="_x0000_s51321"/>
                </a:ext>
                <a:ext uri="{FF2B5EF4-FFF2-40B4-BE49-F238E27FC236}">
                  <a16:creationId xmlns:a16="http://schemas.microsoft.com/office/drawing/2014/main" id="{00000000-0008-0000-0700-00007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952500</xdr:colOff>
          <xdr:row>7</xdr:row>
          <xdr:rowOff>9525</xdr:rowOff>
        </xdr:to>
        <xdr:sp macro="" textlink="">
          <xdr:nvSpPr>
            <xdr:cNvPr id="51322" name="Group Box 122" hidden="1">
              <a:extLst>
                <a:ext uri="{63B3BB69-23CF-44E3-9099-C40C66FF867C}">
                  <a14:compatExt spid="_x0000_s51322"/>
                </a:ext>
                <a:ext uri="{FF2B5EF4-FFF2-40B4-BE49-F238E27FC236}">
                  <a16:creationId xmlns:a16="http://schemas.microsoft.com/office/drawing/2014/main" id="{00000000-0008-0000-0700-00007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952500</xdr:colOff>
          <xdr:row>8</xdr:row>
          <xdr:rowOff>9525</xdr:rowOff>
        </xdr:to>
        <xdr:sp macro="" textlink="">
          <xdr:nvSpPr>
            <xdr:cNvPr id="51323" name="Group Box 123" hidden="1">
              <a:extLst>
                <a:ext uri="{63B3BB69-23CF-44E3-9099-C40C66FF867C}">
                  <a14:compatExt spid="_x0000_s51323"/>
                </a:ext>
                <a:ext uri="{FF2B5EF4-FFF2-40B4-BE49-F238E27FC236}">
                  <a16:creationId xmlns:a16="http://schemas.microsoft.com/office/drawing/2014/main" id="{00000000-0008-0000-0700-00007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952500</xdr:colOff>
          <xdr:row>8</xdr:row>
          <xdr:rowOff>9525</xdr:rowOff>
        </xdr:to>
        <xdr:sp macro="" textlink="">
          <xdr:nvSpPr>
            <xdr:cNvPr id="51324" name="Group Box 124" hidden="1">
              <a:extLst>
                <a:ext uri="{63B3BB69-23CF-44E3-9099-C40C66FF867C}">
                  <a14:compatExt spid="_x0000_s51324"/>
                </a:ext>
                <a:ext uri="{FF2B5EF4-FFF2-40B4-BE49-F238E27FC236}">
                  <a16:creationId xmlns:a16="http://schemas.microsoft.com/office/drawing/2014/main" id="{00000000-0008-0000-0700-00007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0</xdr:rowOff>
        </xdr:from>
        <xdr:to>
          <xdr:col>6</xdr:col>
          <xdr:colOff>952500</xdr:colOff>
          <xdr:row>9</xdr:row>
          <xdr:rowOff>0</xdr:rowOff>
        </xdr:to>
        <xdr:sp macro="" textlink="">
          <xdr:nvSpPr>
            <xdr:cNvPr id="51325" name="Group Box 125" hidden="1">
              <a:extLst>
                <a:ext uri="{63B3BB69-23CF-44E3-9099-C40C66FF867C}">
                  <a14:compatExt spid="_x0000_s51325"/>
                </a:ext>
                <a:ext uri="{FF2B5EF4-FFF2-40B4-BE49-F238E27FC236}">
                  <a16:creationId xmlns:a16="http://schemas.microsoft.com/office/drawing/2014/main" id="{00000000-0008-0000-0700-00007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0</xdr:rowOff>
        </xdr:from>
        <xdr:to>
          <xdr:col>6</xdr:col>
          <xdr:colOff>952500</xdr:colOff>
          <xdr:row>10</xdr:row>
          <xdr:rowOff>0</xdr:rowOff>
        </xdr:to>
        <xdr:sp macro="" textlink="">
          <xdr:nvSpPr>
            <xdr:cNvPr id="51326" name="Group Box 126" hidden="1">
              <a:extLst>
                <a:ext uri="{63B3BB69-23CF-44E3-9099-C40C66FF867C}">
                  <a14:compatExt spid="_x0000_s51326"/>
                </a:ext>
                <a:ext uri="{FF2B5EF4-FFF2-40B4-BE49-F238E27FC236}">
                  <a16:creationId xmlns:a16="http://schemas.microsoft.com/office/drawing/2014/main" id="{00000000-0008-0000-0700-00007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485775</xdr:rowOff>
        </xdr:from>
        <xdr:to>
          <xdr:col>6</xdr:col>
          <xdr:colOff>952500</xdr:colOff>
          <xdr:row>11</xdr:row>
          <xdr:rowOff>0</xdr:rowOff>
        </xdr:to>
        <xdr:sp macro="" textlink="">
          <xdr:nvSpPr>
            <xdr:cNvPr id="51327" name="Group Box 127" hidden="1">
              <a:extLst>
                <a:ext uri="{63B3BB69-23CF-44E3-9099-C40C66FF867C}">
                  <a14:compatExt spid="_x0000_s51327"/>
                </a:ext>
                <a:ext uri="{FF2B5EF4-FFF2-40B4-BE49-F238E27FC236}">
                  <a16:creationId xmlns:a16="http://schemas.microsoft.com/office/drawing/2014/main" id="{00000000-0008-0000-0700-00007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0</xdr:rowOff>
        </xdr:from>
        <xdr:to>
          <xdr:col>6</xdr:col>
          <xdr:colOff>952500</xdr:colOff>
          <xdr:row>11</xdr:row>
          <xdr:rowOff>9525</xdr:rowOff>
        </xdr:to>
        <xdr:sp macro="" textlink="">
          <xdr:nvSpPr>
            <xdr:cNvPr id="51328" name="Group Box 128" hidden="1">
              <a:extLst>
                <a:ext uri="{63B3BB69-23CF-44E3-9099-C40C66FF867C}">
                  <a14:compatExt spid="_x0000_s51328"/>
                </a:ext>
                <a:ext uri="{FF2B5EF4-FFF2-40B4-BE49-F238E27FC236}">
                  <a16:creationId xmlns:a16="http://schemas.microsoft.com/office/drawing/2014/main" id="{00000000-0008-0000-0700-00008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342900</xdr:rowOff>
        </xdr:from>
        <xdr:to>
          <xdr:col>6</xdr:col>
          <xdr:colOff>952500</xdr:colOff>
          <xdr:row>12</xdr:row>
          <xdr:rowOff>0</xdr:rowOff>
        </xdr:to>
        <xdr:sp macro="" textlink="">
          <xdr:nvSpPr>
            <xdr:cNvPr id="51329" name="Group Box 129" hidden="1">
              <a:extLst>
                <a:ext uri="{63B3BB69-23CF-44E3-9099-C40C66FF867C}">
                  <a14:compatExt spid="_x0000_s51329"/>
                </a:ext>
                <a:ext uri="{FF2B5EF4-FFF2-40B4-BE49-F238E27FC236}">
                  <a16:creationId xmlns:a16="http://schemas.microsoft.com/office/drawing/2014/main" id="{00000000-0008-0000-0700-00008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342900</xdr:rowOff>
        </xdr:from>
        <xdr:to>
          <xdr:col>6</xdr:col>
          <xdr:colOff>952500</xdr:colOff>
          <xdr:row>13</xdr:row>
          <xdr:rowOff>0</xdr:rowOff>
        </xdr:to>
        <xdr:sp macro="" textlink="">
          <xdr:nvSpPr>
            <xdr:cNvPr id="51330" name="Group Box 130" hidden="1">
              <a:extLst>
                <a:ext uri="{63B3BB69-23CF-44E3-9099-C40C66FF867C}">
                  <a14:compatExt spid="_x0000_s51330"/>
                </a:ext>
                <a:ext uri="{FF2B5EF4-FFF2-40B4-BE49-F238E27FC236}">
                  <a16:creationId xmlns:a16="http://schemas.microsoft.com/office/drawing/2014/main" id="{00000000-0008-0000-0700-00008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952500</xdr:colOff>
          <xdr:row>13</xdr:row>
          <xdr:rowOff>9525</xdr:rowOff>
        </xdr:to>
        <xdr:sp macro="" textlink="">
          <xdr:nvSpPr>
            <xdr:cNvPr id="51331" name="Group Box 131" hidden="1">
              <a:extLst>
                <a:ext uri="{63B3BB69-23CF-44E3-9099-C40C66FF867C}">
                  <a14:compatExt spid="_x0000_s51331"/>
                </a:ext>
                <a:ext uri="{FF2B5EF4-FFF2-40B4-BE49-F238E27FC236}">
                  <a16:creationId xmlns:a16="http://schemas.microsoft.com/office/drawing/2014/main" id="{00000000-0008-0000-0700-00008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952500</xdr:colOff>
          <xdr:row>13</xdr:row>
          <xdr:rowOff>9525</xdr:rowOff>
        </xdr:to>
        <xdr:sp macro="" textlink="">
          <xdr:nvSpPr>
            <xdr:cNvPr id="51332" name="Group Box 132" hidden="1">
              <a:extLst>
                <a:ext uri="{63B3BB69-23CF-44E3-9099-C40C66FF867C}">
                  <a14:compatExt spid="_x0000_s51332"/>
                </a:ext>
                <a:ext uri="{FF2B5EF4-FFF2-40B4-BE49-F238E27FC236}">
                  <a16:creationId xmlns:a16="http://schemas.microsoft.com/office/drawing/2014/main" id="{00000000-0008-0000-0700-00008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0</xdr:rowOff>
        </xdr:from>
        <xdr:to>
          <xdr:col>6</xdr:col>
          <xdr:colOff>952500</xdr:colOff>
          <xdr:row>13</xdr:row>
          <xdr:rowOff>9525</xdr:rowOff>
        </xdr:to>
        <xdr:sp macro="" textlink="">
          <xdr:nvSpPr>
            <xdr:cNvPr id="51333" name="Group Box 133" hidden="1">
              <a:extLst>
                <a:ext uri="{63B3BB69-23CF-44E3-9099-C40C66FF867C}">
                  <a14:compatExt spid="_x0000_s51333"/>
                </a:ext>
                <a:ext uri="{FF2B5EF4-FFF2-40B4-BE49-F238E27FC236}">
                  <a16:creationId xmlns:a16="http://schemas.microsoft.com/office/drawing/2014/main" id="{00000000-0008-0000-0700-00008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342900</xdr:rowOff>
        </xdr:from>
        <xdr:to>
          <xdr:col>6</xdr:col>
          <xdr:colOff>952500</xdr:colOff>
          <xdr:row>14</xdr:row>
          <xdr:rowOff>0</xdr:rowOff>
        </xdr:to>
        <xdr:sp macro="" textlink="">
          <xdr:nvSpPr>
            <xdr:cNvPr id="51334" name="Group Box 134" hidden="1">
              <a:extLst>
                <a:ext uri="{63B3BB69-23CF-44E3-9099-C40C66FF867C}">
                  <a14:compatExt spid="_x0000_s51334"/>
                </a:ext>
                <a:ext uri="{FF2B5EF4-FFF2-40B4-BE49-F238E27FC236}">
                  <a16:creationId xmlns:a16="http://schemas.microsoft.com/office/drawing/2014/main" id="{00000000-0008-0000-0700-00008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0</xdr:rowOff>
        </xdr:from>
        <xdr:to>
          <xdr:col>6</xdr:col>
          <xdr:colOff>952500</xdr:colOff>
          <xdr:row>14</xdr:row>
          <xdr:rowOff>9525</xdr:rowOff>
        </xdr:to>
        <xdr:sp macro="" textlink="">
          <xdr:nvSpPr>
            <xdr:cNvPr id="51335" name="Group Box 135" hidden="1">
              <a:extLst>
                <a:ext uri="{63B3BB69-23CF-44E3-9099-C40C66FF867C}">
                  <a14:compatExt spid="_x0000_s51335"/>
                </a:ext>
                <a:ext uri="{FF2B5EF4-FFF2-40B4-BE49-F238E27FC236}">
                  <a16:creationId xmlns:a16="http://schemas.microsoft.com/office/drawing/2014/main" id="{00000000-0008-0000-0700-00008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0</xdr:rowOff>
        </xdr:from>
        <xdr:to>
          <xdr:col>6</xdr:col>
          <xdr:colOff>952500</xdr:colOff>
          <xdr:row>14</xdr:row>
          <xdr:rowOff>9525</xdr:rowOff>
        </xdr:to>
        <xdr:sp macro="" textlink="">
          <xdr:nvSpPr>
            <xdr:cNvPr id="51338" name="Group Box 138" hidden="1">
              <a:extLst>
                <a:ext uri="{63B3BB69-23CF-44E3-9099-C40C66FF867C}">
                  <a14:compatExt spid="_x0000_s51338"/>
                </a:ext>
                <a:ext uri="{FF2B5EF4-FFF2-40B4-BE49-F238E27FC236}">
                  <a16:creationId xmlns:a16="http://schemas.microsoft.com/office/drawing/2014/main" id="{00000000-0008-0000-0700-00008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342900</xdr:rowOff>
        </xdr:from>
        <xdr:to>
          <xdr:col>6</xdr:col>
          <xdr:colOff>952500</xdr:colOff>
          <xdr:row>15</xdr:row>
          <xdr:rowOff>0</xdr:rowOff>
        </xdr:to>
        <xdr:sp macro="" textlink="">
          <xdr:nvSpPr>
            <xdr:cNvPr id="51339" name="Group Box 139" hidden="1">
              <a:extLst>
                <a:ext uri="{63B3BB69-23CF-44E3-9099-C40C66FF867C}">
                  <a14:compatExt spid="_x0000_s51339"/>
                </a:ext>
                <a:ext uri="{FF2B5EF4-FFF2-40B4-BE49-F238E27FC236}">
                  <a16:creationId xmlns:a16="http://schemas.microsoft.com/office/drawing/2014/main" id="{00000000-0008-0000-0700-00008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342900</xdr:rowOff>
        </xdr:from>
        <xdr:to>
          <xdr:col>6</xdr:col>
          <xdr:colOff>952500</xdr:colOff>
          <xdr:row>16</xdr:row>
          <xdr:rowOff>0</xdr:rowOff>
        </xdr:to>
        <xdr:sp macro="" textlink="">
          <xdr:nvSpPr>
            <xdr:cNvPr id="51340" name="Group Box 140" hidden="1">
              <a:extLst>
                <a:ext uri="{63B3BB69-23CF-44E3-9099-C40C66FF867C}">
                  <a14:compatExt spid="_x0000_s51340"/>
                </a:ext>
                <a:ext uri="{FF2B5EF4-FFF2-40B4-BE49-F238E27FC236}">
                  <a16:creationId xmlns:a16="http://schemas.microsoft.com/office/drawing/2014/main" id="{00000000-0008-0000-0700-00008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15</xdr:row>
          <xdr:rowOff>342900</xdr:rowOff>
        </xdr:from>
        <xdr:to>
          <xdr:col>6</xdr:col>
          <xdr:colOff>952500</xdr:colOff>
          <xdr:row>17</xdr:row>
          <xdr:rowOff>0</xdr:rowOff>
        </xdr:to>
        <xdr:sp macro="" textlink="">
          <xdr:nvSpPr>
            <xdr:cNvPr id="51341" name="Group Box 141" hidden="1">
              <a:extLst>
                <a:ext uri="{63B3BB69-23CF-44E3-9099-C40C66FF867C}">
                  <a14:compatExt spid="_x0000_s51341"/>
                </a:ext>
                <a:ext uri="{FF2B5EF4-FFF2-40B4-BE49-F238E27FC236}">
                  <a16:creationId xmlns:a16="http://schemas.microsoft.com/office/drawing/2014/main" id="{00000000-0008-0000-0700-00008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51343" name="Option Button 143" hidden="1">
              <a:extLst>
                <a:ext uri="{63B3BB69-23CF-44E3-9099-C40C66FF867C}">
                  <a14:compatExt spid="_x0000_s51343"/>
                </a:ext>
                <a:ext uri="{FF2B5EF4-FFF2-40B4-BE49-F238E27FC236}">
                  <a16:creationId xmlns:a16="http://schemas.microsoft.com/office/drawing/2014/main" id="{00000000-0008-0000-0700-00008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51344" name="Option Button 144" hidden="1">
              <a:extLst>
                <a:ext uri="{63B3BB69-23CF-44E3-9099-C40C66FF867C}">
                  <a14:compatExt spid="_x0000_s51344"/>
                </a:ext>
                <a:ext uri="{FF2B5EF4-FFF2-40B4-BE49-F238E27FC236}">
                  <a16:creationId xmlns:a16="http://schemas.microsoft.com/office/drawing/2014/main" id="{00000000-0008-0000-0700-00009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51347" name="Option Button 147" hidden="1">
              <a:extLst>
                <a:ext uri="{63B3BB69-23CF-44E3-9099-C40C66FF867C}">
                  <a14:compatExt spid="_x0000_s51347"/>
                </a:ext>
                <a:ext uri="{FF2B5EF4-FFF2-40B4-BE49-F238E27FC236}">
                  <a16:creationId xmlns:a16="http://schemas.microsoft.com/office/drawing/2014/main" id="{00000000-0008-0000-0700-00009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51348" name="Option Button 148" hidden="1">
              <a:extLst>
                <a:ext uri="{63B3BB69-23CF-44E3-9099-C40C66FF867C}">
                  <a14:compatExt spid="_x0000_s51348"/>
                </a:ext>
                <a:ext uri="{FF2B5EF4-FFF2-40B4-BE49-F238E27FC236}">
                  <a16:creationId xmlns:a16="http://schemas.microsoft.com/office/drawing/2014/main" id="{00000000-0008-0000-0700-00009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51353" name="Option Button 153" hidden="1">
              <a:extLst>
                <a:ext uri="{63B3BB69-23CF-44E3-9099-C40C66FF867C}">
                  <a14:compatExt spid="_x0000_s51353"/>
                </a:ext>
                <a:ext uri="{FF2B5EF4-FFF2-40B4-BE49-F238E27FC236}">
                  <a16:creationId xmlns:a16="http://schemas.microsoft.com/office/drawing/2014/main" id="{00000000-0008-0000-0700-00009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51354" name="Option Button 154" hidden="1">
              <a:extLst>
                <a:ext uri="{63B3BB69-23CF-44E3-9099-C40C66FF867C}">
                  <a14:compatExt spid="_x0000_s51354"/>
                </a:ext>
                <a:ext uri="{FF2B5EF4-FFF2-40B4-BE49-F238E27FC236}">
                  <a16:creationId xmlns:a16="http://schemas.microsoft.com/office/drawing/2014/main" id="{00000000-0008-0000-0700-00009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51357" name="Option Button 157" hidden="1">
              <a:extLst>
                <a:ext uri="{63B3BB69-23CF-44E3-9099-C40C66FF867C}">
                  <a14:compatExt spid="_x0000_s51357"/>
                </a:ext>
                <a:ext uri="{FF2B5EF4-FFF2-40B4-BE49-F238E27FC236}">
                  <a16:creationId xmlns:a16="http://schemas.microsoft.com/office/drawing/2014/main" id="{00000000-0008-0000-0700-00009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51358" name="Option Button 158" hidden="1">
              <a:extLst>
                <a:ext uri="{63B3BB69-23CF-44E3-9099-C40C66FF867C}">
                  <a14:compatExt spid="_x0000_s51358"/>
                </a:ext>
                <a:ext uri="{FF2B5EF4-FFF2-40B4-BE49-F238E27FC236}">
                  <a16:creationId xmlns:a16="http://schemas.microsoft.com/office/drawing/2014/main" id="{00000000-0008-0000-0700-00009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66675</xdr:rowOff>
        </xdr:from>
        <xdr:to>
          <xdr:col>6</xdr:col>
          <xdr:colOff>914400</xdr:colOff>
          <xdr:row>8</xdr:row>
          <xdr:rowOff>295275</xdr:rowOff>
        </xdr:to>
        <xdr:sp macro="" textlink="">
          <xdr:nvSpPr>
            <xdr:cNvPr id="51359" name="Option Button 159" hidden="1">
              <a:extLst>
                <a:ext uri="{63B3BB69-23CF-44E3-9099-C40C66FF867C}">
                  <a14:compatExt spid="_x0000_s51359"/>
                </a:ext>
                <a:ext uri="{FF2B5EF4-FFF2-40B4-BE49-F238E27FC236}">
                  <a16:creationId xmlns:a16="http://schemas.microsoft.com/office/drawing/2014/main" id="{00000000-0008-0000-0700-00009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447675</xdr:colOff>
          <xdr:row>8</xdr:row>
          <xdr:rowOff>295275</xdr:rowOff>
        </xdr:to>
        <xdr:sp macro="" textlink="">
          <xdr:nvSpPr>
            <xdr:cNvPr id="51360" name="Option Button 160" hidden="1">
              <a:extLst>
                <a:ext uri="{63B3BB69-23CF-44E3-9099-C40C66FF867C}">
                  <a14:compatExt spid="_x0000_s51360"/>
                </a:ext>
                <a:ext uri="{FF2B5EF4-FFF2-40B4-BE49-F238E27FC236}">
                  <a16:creationId xmlns:a16="http://schemas.microsoft.com/office/drawing/2014/main" id="{00000000-0008-0000-0700-0000A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9</xdr:row>
          <xdr:rowOff>142875</xdr:rowOff>
        </xdr:from>
        <xdr:to>
          <xdr:col>6</xdr:col>
          <xdr:colOff>914400</xdr:colOff>
          <xdr:row>9</xdr:row>
          <xdr:rowOff>371475</xdr:rowOff>
        </xdr:to>
        <xdr:sp macro="" textlink="">
          <xdr:nvSpPr>
            <xdr:cNvPr id="51361" name="Option Button 161" hidden="1">
              <a:extLst>
                <a:ext uri="{63B3BB69-23CF-44E3-9099-C40C66FF867C}">
                  <a14:compatExt spid="_x0000_s51361"/>
                </a:ext>
                <a:ext uri="{FF2B5EF4-FFF2-40B4-BE49-F238E27FC236}">
                  <a16:creationId xmlns:a16="http://schemas.microsoft.com/office/drawing/2014/main" id="{00000000-0008-0000-0700-0000A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142875</xdr:rowOff>
        </xdr:from>
        <xdr:to>
          <xdr:col>6</xdr:col>
          <xdr:colOff>447675</xdr:colOff>
          <xdr:row>9</xdr:row>
          <xdr:rowOff>371475</xdr:rowOff>
        </xdr:to>
        <xdr:sp macro="" textlink="">
          <xdr:nvSpPr>
            <xdr:cNvPr id="51362" name="Option Button 162" hidden="1">
              <a:extLst>
                <a:ext uri="{63B3BB69-23CF-44E3-9099-C40C66FF867C}">
                  <a14:compatExt spid="_x0000_s51362"/>
                </a:ext>
                <a:ext uri="{FF2B5EF4-FFF2-40B4-BE49-F238E27FC236}">
                  <a16:creationId xmlns:a16="http://schemas.microsoft.com/office/drawing/2014/main" id="{00000000-0008-0000-0700-0000A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10</xdr:row>
          <xdr:rowOff>66675</xdr:rowOff>
        </xdr:from>
        <xdr:to>
          <xdr:col>6</xdr:col>
          <xdr:colOff>914400</xdr:colOff>
          <xdr:row>10</xdr:row>
          <xdr:rowOff>295275</xdr:rowOff>
        </xdr:to>
        <xdr:sp macro="" textlink="">
          <xdr:nvSpPr>
            <xdr:cNvPr id="51365" name="Option Button 165" hidden="1">
              <a:extLst>
                <a:ext uri="{63B3BB69-23CF-44E3-9099-C40C66FF867C}">
                  <a14:compatExt spid="_x0000_s51365"/>
                </a:ext>
                <a:ext uri="{FF2B5EF4-FFF2-40B4-BE49-F238E27FC236}">
                  <a16:creationId xmlns:a16="http://schemas.microsoft.com/office/drawing/2014/main" id="{00000000-0008-0000-0700-0000A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6</xdr:col>
          <xdr:colOff>447675</xdr:colOff>
          <xdr:row>10</xdr:row>
          <xdr:rowOff>295275</xdr:rowOff>
        </xdr:to>
        <xdr:sp macro="" textlink="">
          <xdr:nvSpPr>
            <xdr:cNvPr id="51366" name="Option Button 166" hidden="1">
              <a:extLst>
                <a:ext uri="{63B3BB69-23CF-44E3-9099-C40C66FF867C}">
                  <a14:compatExt spid="_x0000_s51366"/>
                </a:ext>
                <a:ext uri="{FF2B5EF4-FFF2-40B4-BE49-F238E27FC236}">
                  <a16:creationId xmlns:a16="http://schemas.microsoft.com/office/drawing/2014/main" id="{00000000-0008-0000-0700-0000A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xdr:row>
          <xdr:rowOff>66675</xdr:rowOff>
        </xdr:from>
        <xdr:to>
          <xdr:col>6</xdr:col>
          <xdr:colOff>914400</xdr:colOff>
          <xdr:row>11</xdr:row>
          <xdr:rowOff>295275</xdr:rowOff>
        </xdr:to>
        <xdr:sp macro="" textlink="">
          <xdr:nvSpPr>
            <xdr:cNvPr id="51367" name="Option Button 167" hidden="1">
              <a:extLst>
                <a:ext uri="{63B3BB69-23CF-44E3-9099-C40C66FF867C}">
                  <a14:compatExt spid="_x0000_s51367"/>
                </a:ext>
                <a:ext uri="{FF2B5EF4-FFF2-40B4-BE49-F238E27FC236}">
                  <a16:creationId xmlns:a16="http://schemas.microsoft.com/office/drawing/2014/main" id="{00000000-0008-0000-0700-0000A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66675</xdr:rowOff>
        </xdr:from>
        <xdr:to>
          <xdr:col>6</xdr:col>
          <xdr:colOff>447675</xdr:colOff>
          <xdr:row>11</xdr:row>
          <xdr:rowOff>295275</xdr:rowOff>
        </xdr:to>
        <xdr:sp macro="" textlink="">
          <xdr:nvSpPr>
            <xdr:cNvPr id="51368" name="Option Button 168" hidden="1">
              <a:extLst>
                <a:ext uri="{63B3BB69-23CF-44E3-9099-C40C66FF867C}">
                  <a14:compatExt spid="_x0000_s51368"/>
                </a:ext>
                <a:ext uri="{FF2B5EF4-FFF2-40B4-BE49-F238E27FC236}">
                  <a16:creationId xmlns:a16="http://schemas.microsoft.com/office/drawing/2014/main" id="{00000000-0008-0000-0700-0000A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12</xdr:row>
          <xdr:rowOff>66675</xdr:rowOff>
        </xdr:from>
        <xdr:to>
          <xdr:col>6</xdr:col>
          <xdr:colOff>914400</xdr:colOff>
          <xdr:row>12</xdr:row>
          <xdr:rowOff>295275</xdr:rowOff>
        </xdr:to>
        <xdr:sp macro="" textlink="">
          <xdr:nvSpPr>
            <xdr:cNvPr id="51375" name="Option Button 175" hidden="1">
              <a:extLst>
                <a:ext uri="{63B3BB69-23CF-44E3-9099-C40C66FF867C}">
                  <a14:compatExt spid="_x0000_s51375"/>
                </a:ext>
                <a:ext uri="{FF2B5EF4-FFF2-40B4-BE49-F238E27FC236}">
                  <a16:creationId xmlns:a16="http://schemas.microsoft.com/office/drawing/2014/main" id="{00000000-0008-0000-0700-0000A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66675</xdr:rowOff>
        </xdr:from>
        <xdr:to>
          <xdr:col>6</xdr:col>
          <xdr:colOff>447675</xdr:colOff>
          <xdr:row>12</xdr:row>
          <xdr:rowOff>295275</xdr:rowOff>
        </xdr:to>
        <xdr:sp macro="" textlink="">
          <xdr:nvSpPr>
            <xdr:cNvPr id="51376" name="Option Button 176" hidden="1">
              <a:extLst>
                <a:ext uri="{63B3BB69-23CF-44E3-9099-C40C66FF867C}">
                  <a14:compatExt spid="_x0000_s51376"/>
                </a:ext>
                <a:ext uri="{FF2B5EF4-FFF2-40B4-BE49-F238E27FC236}">
                  <a16:creationId xmlns:a16="http://schemas.microsoft.com/office/drawing/2014/main" id="{00000000-0008-0000-0700-0000B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13</xdr:row>
          <xdr:rowOff>66675</xdr:rowOff>
        </xdr:from>
        <xdr:to>
          <xdr:col>6</xdr:col>
          <xdr:colOff>914400</xdr:colOff>
          <xdr:row>13</xdr:row>
          <xdr:rowOff>295275</xdr:rowOff>
        </xdr:to>
        <xdr:sp macro="" textlink="">
          <xdr:nvSpPr>
            <xdr:cNvPr id="51385" name="Option Button 185" hidden="1">
              <a:extLst>
                <a:ext uri="{63B3BB69-23CF-44E3-9099-C40C66FF867C}">
                  <a14:compatExt spid="_x0000_s51385"/>
                </a:ext>
                <a:ext uri="{FF2B5EF4-FFF2-40B4-BE49-F238E27FC236}">
                  <a16:creationId xmlns:a16="http://schemas.microsoft.com/office/drawing/2014/main" id="{00000000-0008-0000-0700-0000B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66675</xdr:rowOff>
        </xdr:from>
        <xdr:to>
          <xdr:col>6</xdr:col>
          <xdr:colOff>447675</xdr:colOff>
          <xdr:row>13</xdr:row>
          <xdr:rowOff>295275</xdr:rowOff>
        </xdr:to>
        <xdr:sp macro="" textlink="">
          <xdr:nvSpPr>
            <xdr:cNvPr id="51386" name="Option Button 186" hidden="1">
              <a:extLst>
                <a:ext uri="{63B3BB69-23CF-44E3-9099-C40C66FF867C}">
                  <a14:compatExt spid="_x0000_s51386"/>
                </a:ext>
                <a:ext uri="{FF2B5EF4-FFF2-40B4-BE49-F238E27FC236}">
                  <a16:creationId xmlns:a16="http://schemas.microsoft.com/office/drawing/2014/main" id="{00000000-0008-0000-0700-0000B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14</xdr:row>
          <xdr:rowOff>66675</xdr:rowOff>
        </xdr:from>
        <xdr:to>
          <xdr:col>6</xdr:col>
          <xdr:colOff>914400</xdr:colOff>
          <xdr:row>14</xdr:row>
          <xdr:rowOff>295275</xdr:rowOff>
        </xdr:to>
        <xdr:sp macro="" textlink="">
          <xdr:nvSpPr>
            <xdr:cNvPr id="51387" name="Option Button 187" hidden="1">
              <a:extLst>
                <a:ext uri="{63B3BB69-23CF-44E3-9099-C40C66FF867C}">
                  <a14:compatExt spid="_x0000_s51387"/>
                </a:ext>
                <a:ext uri="{FF2B5EF4-FFF2-40B4-BE49-F238E27FC236}">
                  <a16:creationId xmlns:a16="http://schemas.microsoft.com/office/drawing/2014/main" id="{00000000-0008-0000-0700-0000B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66675</xdr:rowOff>
        </xdr:from>
        <xdr:to>
          <xdr:col>6</xdr:col>
          <xdr:colOff>447675</xdr:colOff>
          <xdr:row>14</xdr:row>
          <xdr:rowOff>295275</xdr:rowOff>
        </xdr:to>
        <xdr:sp macro="" textlink="">
          <xdr:nvSpPr>
            <xdr:cNvPr id="51388" name="Option Button 188" hidden="1">
              <a:extLst>
                <a:ext uri="{63B3BB69-23CF-44E3-9099-C40C66FF867C}">
                  <a14:compatExt spid="_x0000_s51388"/>
                </a:ext>
                <a:ext uri="{FF2B5EF4-FFF2-40B4-BE49-F238E27FC236}">
                  <a16:creationId xmlns:a16="http://schemas.microsoft.com/office/drawing/2014/main" id="{00000000-0008-0000-0700-0000B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15</xdr:row>
          <xdr:rowOff>66675</xdr:rowOff>
        </xdr:from>
        <xdr:to>
          <xdr:col>6</xdr:col>
          <xdr:colOff>914400</xdr:colOff>
          <xdr:row>15</xdr:row>
          <xdr:rowOff>295275</xdr:rowOff>
        </xdr:to>
        <xdr:sp macro="" textlink="">
          <xdr:nvSpPr>
            <xdr:cNvPr id="51389" name="Option Button 189" hidden="1">
              <a:extLst>
                <a:ext uri="{63B3BB69-23CF-44E3-9099-C40C66FF867C}">
                  <a14:compatExt spid="_x0000_s51389"/>
                </a:ext>
                <a:ext uri="{FF2B5EF4-FFF2-40B4-BE49-F238E27FC236}">
                  <a16:creationId xmlns:a16="http://schemas.microsoft.com/office/drawing/2014/main" id="{00000000-0008-0000-0700-0000B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66675</xdr:rowOff>
        </xdr:from>
        <xdr:to>
          <xdr:col>6</xdr:col>
          <xdr:colOff>447675</xdr:colOff>
          <xdr:row>15</xdr:row>
          <xdr:rowOff>295275</xdr:rowOff>
        </xdr:to>
        <xdr:sp macro="" textlink="">
          <xdr:nvSpPr>
            <xdr:cNvPr id="51390" name="Option Button 190" hidden="1">
              <a:extLst>
                <a:ext uri="{63B3BB69-23CF-44E3-9099-C40C66FF867C}">
                  <a14:compatExt spid="_x0000_s51390"/>
                </a:ext>
                <a:ext uri="{FF2B5EF4-FFF2-40B4-BE49-F238E27FC236}">
                  <a16:creationId xmlns:a16="http://schemas.microsoft.com/office/drawing/2014/main" id="{00000000-0008-0000-0700-0000B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16</xdr:row>
          <xdr:rowOff>66675</xdr:rowOff>
        </xdr:from>
        <xdr:to>
          <xdr:col>6</xdr:col>
          <xdr:colOff>914400</xdr:colOff>
          <xdr:row>16</xdr:row>
          <xdr:rowOff>295275</xdr:rowOff>
        </xdr:to>
        <xdr:sp macro="" textlink="">
          <xdr:nvSpPr>
            <xdr:cNvPr id="51391" name="Option Button 191" hidden="1">
              <a:extLst>
                <a:ext uri="{63B3BB69-23CF-44E3-9099-C40C66FF867C}">
                  <a14:compatExt spid="_x0000_s51391"/>
                </a:ext>
                <a:ext uri="{FF2B5EF4-FFF2-40B4-BE49-F238E27FC236}">
                  <a16:creationId xmlns:a16="http://schemas.microsoft.com/office/drawing/2014/main" id="{00000000-0008-0000-0700-0000B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66675</xdr:rowOff>
        </xdr:from>
        <xdr:to>
          <xdr:col>6</xdr:col>
          <xdr:colOff>447675</xdr:colOff>
          <xdr:row>16</xdr:row>
          <xdr:rowOff>295275</xdr:rowOff>
        </xdr:to>
        <xdr:sp macro="" textlink="">
          <xdr:nvSpPr>
            <xdr:cNvPr id="51392" name="Option Button 192" hidden="1">
              <a:extLst>
                <a:ext uri="{63B3BB69-23CF-44E3-9099-C40C66FF867C}">
                  <a14:compatExt spid="_x0000_s51392"/>
                </a:ext>
                <a:ext uri="{FF2B5EF4-FFF2-40B4-BE49-F238E27FC236}">
                  <a16:creationId xmlns:a16="http://schemas.microsoft.com/office/drawing/2014/main" id="{00000000-0008-0000-0700-0000C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18</xdr:row>
          <xdr:rowOff>104775</xdr:rowOff>
        </xdr:from>
        <xdr:to>
          <xdr:col>5</xdr:col>
          <xdr:colOff>104775</xdr:colOff>
          <xdr:row>18</xdr:row>
          <xdr:rowOff>333375</xdr:rowOff>
        </xdr:to>
        <xdr:sp macro="" textlink="">
          <xdr:nvSpPr>
            <xdr:cNvPr id="51393" name="Button 193" hidden="1">
              <a:extLst>
                <a:ext uri="{63B3BB69-23CF-44E3-9099-C40C66FF867C}">
                  <a14:compatExt spid="_x0000_s51393"/>
                </a:ext>
                <a:ext uri="{FF2B5EF4-FFF2-40B4-BE49-F238E27FC236}">
                  <a16:creationId xmlns:a16="http://schemas.microsoft.com/office/drawing/2014/main" id="{00000000-0008-0000-0700-0000C1C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104775</xdr:rowOff>
        </xdr:from>
        <xdr:to>
          <xdr:col>7</xdr:col>
          <xdr:colOff>0</xdr:colOff>
          <xdr:row>18</xdr:row>
          <xdr:rowOff>314325</xdr:rowOff>
        </xdr:to>
        <xdr:sp macro="" textlink="">
          <xdr:nvSpPr>
            <xdr:cNvPr id="51394" name="Button 194" hidden="1">
              <a:extLst>
                <a:ext uri="{63B3BB69-23CF-44E3-9099-C40C66FF867C}">
                  <a14:compatExt spid="_x0000_s51394"/>
                </a:ext>
                <a:ext uri="{FF2B5EF4-FFF2-40B4-BE49-F238E27FC236}">
                  <a16:creationId xmlns:a16="http://schemas.microsoft.com/office/drawing/2014/main" id="{00000000-0008-0000-0700-0000C2C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3</xdr:row>
          <xdr:rowOff>104775</xdr:rowOff>
        </xdr:from>
        <xdr:to>
          <xdr:col>6</xdr:col>
          <xdr:colOff>923925</xdr:colOff>
          <xdr:row>3</xdr:row>
          <xdr:rowOff>314325</xdr:rowOff>
        </xdr:to>
        <xdr:sp macro="" textlink="">
          <xdr:nvSpPr>
            <xdr:cNvPr id="51397" name="Button 197" hidden="1">
              <a:extLst>
                <a:ext uri="{63B3BB69-23CF-44E3-9099-C40C66FF867C}">
                  <a14:compatExt spid="_x0000_s51397"/>
                </a:ext>
                <a:ext uri="{FF2B5EF4-FFF2-40B4-BE49-F238E27FC236}">
                  <a16:creationId xmlns:a16="http://schemas.microsoft.com/office/drawing/2014/main" id="{00000000-0008-0000-0700-0000C5C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2095500</xdr:colOff>
          <xdr:row>9</xdr:row>
          <xdr:rowOff>104775</xdr:rowOff>
        </xdr:from>
        <xdr:to>
          <xdr:col>5</xdr:col>
          <xdr:colOff>2847975</xdr:colOff>
          <xdr:row>9</xdr:row>
          <xdr:rowOff>304800</xdr:rowOff>
        </xdr:to>
        <xdr:sp macro="" textlink="">
          <xdr:nvSpPr>
            <xdr:cNvPr id="10262" name="Button 22" hidden="1">
              <a:extLst>
                <a:ext uri="{63B3BB69-23CF-44E3-9099-C40C66FF867C}">
                  <a14:compatExt spid="_x0000_s10262"/>
                </a:ext>
                <a:ext uri="{FF2B5EF4-FFF2-40B4-BE49-F238E27FC236}">
                  <a16:creationId xmlns:a16="http://schemas.microsoft.com/office/drawing/2014/main" id="{00000000-0008-0000-0800-000016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Siguiente --&gt;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1343025</xdr:colOff>
          <xdr:row>9</xdr:row>
          <xdr:rowOff>104775</xdr:rowOff>
        </xdr:from>
        <xdr:to>
          <xdr:col>5</xdr:col>
          <xdr:colOff>2019300</xdr:colOff>
          <xdr:row>9</xdr:row>
          <xdr:rowOff>304800</xdr:rowOff>
        </xdr:to>
        <xdr:sp macro="" textlink="">
          <xdr:nvSpPr>
            <xdr:cNvPr id="10263" name="Button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&lt;-- Anterior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0</xdr:rowOff>
        </xdr:from>
        <xdr:to>
          <xdr:col>6</xdr:col>
          <xdr:colOff>962025</xdr:colOff>
          <xdr:row>5</xdr:row>
          <xdr:rowOff>9525</xdr:rowOff>
        </xdr:to>
        <xdr:sp macro="" textlink="">
          <xdr:nvSpPr>
            <xdr:cNvPr id="10272" name="Group Box 32" hidden="1">
              <a:extLst>
                <a:ext uri="{63B3BB69-23CF-44E3-9099-C40C66FF867C}">
                  <a14:compatExt spid="_x0000_s10272"/>
                </a:ext>
                <a:ext uri="{FF2B5EF4-FFF2-40B4-BE49-F238E27FC236}">
                  <a16:creationId xmlns:a16="http://schemas.microsoft.com/office/drawing/2014/main" id="{00000000-0008-0000-0800-00002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0</xdr:rowOff>
        </xdr:from>
        <xdr:to>
          <xdr:col>6</xdr:col>
          <xdr:colOff>962025</xdr:colOff>
          <xdr:row>6</xdr:row>
          <xdr:rowOff>9525</xdr:rowOff>
        </xdr:to>
        <xdr:sp macro="" textlink="">
          <xdr:nvSpPr>
            <xdr:cNvPr id="10273" name="Group Box 33" hidden="1">
              <a:extLst>
                <a:ext uri="{63B3BB69-23CF-44E3-9099-C40C66FF867C}">
                  <a14:compatExt spid="_x0000_s10273"/>
                </a:ext>
                <a:ext uri="{FF2B5EF4-FFF2-40B4-BE49-F238E27FC236}">
                  <a16:creationId xmlns:a16="http://schemas.microsoft.com/office/drawing/2014/main" id="{00000000-0008-0000-0800-00002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962025</xdr:colOff>
          <xdr:row>7</xdr:row>
          <xdr:rowOff>9525</xdr:rowOff>
        </xdr:to>
        <xdr:sp macro="" textlink="">
          <xdr:nvSpPr>
            <xdr:cNvPr id="10274" name="Group Box 34" hidden="1">
              <a:extLst>
                <a:ext uri="{63B3BB69-23CF-44E3-9099-C40C66FF867C}">
                  <a14:compatExt spid="_x0000_s10274"/>
                </a:ext>
                <a:ext uri="{FF2B5EF4-FFF2-40B4-BE49-F238E27FC236}">
                  <a16:creationId xmlns:a16="http://schemas.microsoft.com/office/drawing/2014/main" id="{00000000-0008-0000-0800-00002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0</xdr:rowOff>
        </xdr:from>
        <xdr:to>
          <xdr:col>6</xdr:col>
          <xdr:colOff>962025</xdr:colOff>
          <xdr:row>7</xdr:row>
          <xdr:rowOff>9525</xdr:rowOff>
        </xdr:to>
        <xdr:sp macro="" textlink="">
          <xdr:nvSpPr>
            <xdr:cNvPr id="10275" name="Group Box 35" hidden="1">
              <a:extLst>
                <a:ext uri="{63B3BB69-23CF-44E3-9099-C40C66FF867C}">
                  <a14:compatExt spid="_x0000_s10275"/>
                </a:ext>
                <a:ext uri="{FF2B5EF4-FFF2-40B4-BE49-F238E27FC236}">
                  <a16:creationId xmlns:a16="http://schemas.microsoft.com/office/drawing/2014/main" id="{00000000-0008-0000-0800-00002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0276" name="Group Box 36" hidden="1">
              <a:extLst>
                <a:ext uri="{63B3BB69-23CF-44E3-9099-C40C66FF867C}">
                  <a14:compatExt spid="_x0000_s10276"/>
                </a:ext>
                <a:ext uri="{FF2B5EF4-FFF2-40B4-BE49-F238E27FC236}">
                  <a16:creationId xmlns:a16="http://schemas.microsoft.com/office/drawing/2014/main" id="{00000000-0008-0000-0800-00002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0280" name="Group Box 40" hidden="1">
              <a:extLst>
                <a:ext uri="{63B3BB69-23CF-44E3-9099-C40C66FF867C}">
                  <a14:compatExt spid="_x0000_s10280"/>
                </a:ext>
                <a:ext uri="{FF2B5EF4-FFF2-40B4-BE49-F238E27FC236}">
                  <a16:creationId xmlns:a16="http://schemas.microsoft.com/office/drawing/2014/main" id="{00000000-0008-0000-0800-000028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6</xdr:col>
          <xdr:colOff>962025</xdr:colOff>
          <xdr:row>8</xdr:row>
          <xdr:rowOff>9525</xdr:rowOff>
        </xdr:to>
        <xdr:sp macro="" textlink="">
          <xdr:nvSpPr>
            <xdr:cNvPr id="10281" name="Group Box 41" hidden="1">
              <a:extLst>
                <a:ext uri="{63B3BB69-23CF-44E3-9099-C40C66FF867C}">
                  <a14:compatExt spid="_x0000_s10281"/>
                </a:ext>
                <a:ext uri="{FF2B5EF4-FFF2-40B4-BE49-F238E27FC236}">
                  <a16:creationId xmlns:a16="http://schemas.microsoft.com/office/drawing/2014/main" id="{00000000-0008-0000-0800-00002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xdr:row>
          <xdr:rowOff>66675</xdr:rowOff>
        </xdr:from>
        <xdr:to>
          <xdr:col>6</xdr:col>
          <xdr:colOff>914400</xdr:colOff>
          <xdr:row>4</xdr:row>
          <xdr:rowOff>295275</xdr:rowOff>
        </xdr:to>
        <xdr:sp macro="" textlink="">
          <xdr:nvSpPr>
            <xdr:cNvPr id="10282" name="Option Button 42" hidden="1">
              <a:extLst>
                <a:ext uri="{63B3BB69-23CF-44E3-9099-C40C66FF867C}">
                  <a14:compatExt spid="_x0000_s10282"/>
                </a:ext>
                <a:ext uri="{FF2B5EF4-FFF2-40B4-BE49-F238E27FC236}">
                  <a16:creationId xmlns:a16="http://schemas.microsoft.com/office/drawing/2014/main" id="{00000000-0008-0000-08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66675</xdr:rowOff>
        </xdr:from>
        <xdr:to>
          <xdr:col>6</xdr:col>
          <xdr:colOff>447675</xdr:colOff>
          <xdr:row>4</xdr:row>
          <xdr:rowOff>295275</xdr:rowOff>
        </xdr:to>
        <xdr:sp macro="" textlink="">
          <xdr:nvSpPr>
            <xdr:cNvPr id="10283" name="Option Button 43" hidden="1">
              <a:extLst>
                <a:ext uri="{63B3BB69-23CF-44E3-9099-C40C66FF867C}">
                  <a14:compatExt spid="_x0000_s10283"/>
                </a:ext>
                <a:ext uri="{FF2B5EF4-FFF2-40B4-BE49-F238E27FC236}">
                  <a16:creationId xmlns:a16="http://schemas.microsoft.com/office/drawing/2014/main" id="{00000000-0008-0000-08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66675</xdr:rowOff>
        </xdr:from>
        <xdr:to>
          <xdr:col>6</xdr:col>
          <xdr:colOff>914400</xdr:colOff>
          <xdr:row>5</xdr:row>
          <xdr:rowOff>295275</xdr:rowOff>
        </xdr:to>
        <xdr:sp macro="" textlink="">
          <xdr:nvSpPr>
            <xdr:cNvPr id="10284" name="Option Button 44" hidden="1">
              <a:extLst>
                <a:ext uri="{63B3BB69-23CF-44E3-9099-C40C66FF867C}">
                  <a14:compatExt spid="_x0000_s10284"/>
                </a:ext>
                <a:ext uri="{FF2B5EF4-FFF2-40B4-BE49-F238E27FC236}">
                  <a16:creationId xmlns:a16="http://schemas.microsoft.com/office/drawing/2014/main" id="{00000000-0008-0000-08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66675</xdr:rowOff>
        </xdr:from>
        <xdr:to>
          <xdr:col>6</xdr:col>
          <xdr:colOff>447675</xdr:colOff>
          <xdr:row>5</xdr:row>
          <xdr:rowOff>295275</xdr:rowOff>
        </xdr:to>
        <xdr:sp macro="" textlink="">
          <xdr:nvSpPr>
            <xdr:cNvPr id="10285" name="Option Button 45" hidden="1">
              <a:extLst>
                <a:ext uri="{63B3BB69-23CF-44E3-9099-C40C66FF867C}">
                  <a14:compatExt spid="_x0000_s10285"/>
                </a:ext>
                <a:ext uri="{FF2B5EF4-FFF2-40B4-BE49-F238E27FC236}">
                  <a16:creationId xmlns:a16="http://schemas.microsoft.com/office/drawing/2014/main" id="{00000000-0008-0000-08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6</xdr:row>
          <xdr:rowOff>66675</xdr:rowOff>
        </xdr:from>
        <xdr:to>
          <xdr:col>6</xdr:col>
          <xdr:colOff>914400</xdr:colOff>
          <xdr:row>6</xdr:row>
          <xdr:rowOff>295275</xdr:rowOff>
        </xdr:to>
        <xdr:sp macro="" textlink="">
          <xdr:nvSpPr>
            <xdr:cNvPr id="10288" name="Option Button 48" hidden="1">
              <a:extLst>
                <a:ext uri="{63B3BB69-23CF-44E3-9099-C40C66FF867C}">
                  <a14:compatExt spid="_x0000_s10288"/>
                </a:ext>
                <a:ext uri="{FF2B5EF4-FFF2-40B4-BE49-F238E27FC236}">
                  <a16:creationId xmlns:a16="http://schemas.microsoft.com/office/drawing/2014/main" id="{00000000-0008-0000-08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66675</xdr:rowOff>
        </xdr:from>
        <xdr:to>
          <xdr:col>6</xdr:col>
          <xdr:colOff>447675</xdr:colOff>
          <xdr:row>6</xdr:row>
          <xdr:rowOff>295275</xdr:rowOff>
        </xdr:to>
        <xdr:sp macro="" textlink="">
          <xdr:nvSpPr>
            <xdr:cNvPr id="10289" name="Option Button 49" hidden="1">
              <a:extLst>
                <a:ext uri="{63B3BB69-23CF-44E3-9099-C40C66FF867C}">
                  <a14:compatExt spid="_x0000_s10289"/>
                </a:ext>
                <a:ext uri="{FF2B5EF4-FFF2-40B4-BE49-F238E27FC236}">
                  <a16:creationId xmlns:a16="http://schemas.microsoft.com/office/drawing/2014/main" id="{00000000-0008-0000-08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66675</xdr:rowOff>
        </xdr:from>
        <xdr:to>
          <xdr:col>6</xdr:col>
          <xdr:colOff>914400</xdr:colOff>
          <xdr:row>7</xdr:row>
          <xdr:rowOff>295275</xdr:rowOff>
        </xdr:to>
        <xdr:sp macro="" textlink="">
          <xdr:nvSpPr>
            <xdr:cNvPr id="10294" name="Option Button 54" hidden="1">
              <a:extLst>
                <a:ext uri="{63B3BB69-23CF-44E3-9099-C40C66FF867C}">
                  <a14:compatExt spid="_x0000_s10294"/>
                </a:ext>
                <a:ext uri="{FF2B5EF4-FFF2-40B4-BE49-F238E27FC236}">
                  <a16:creationId xmlns:a16="http://schemas.microsoft.com/office/drawing/2014/main" id="{00000000-0008-0000-08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66675</xdr:rowOff>
        </xdr:from>
        <xdr:to>
          <xdr:col>6</xdr:col>
          <xdr:colOff>447675</xdr:colOff>
          <xdr:row>7</xdr:row>
          <xdr:rowOff>295275</xdr:rowOff>
        </xdr:to>
        <xdr:sp macro="" textlink="">
          <xdr:nvSpPr>
            <xdr:cNvPr id="10295" name="Option Button 55" hidden="1">
              <a:extLst>
                <a:ext uri="{63B3BB69-23CF-44E3-9099-C40C66FF867C}">
                  <a14:compatExt spid="_x0000_s10295"/>
                </a:ext>
                <a:ext uri="{FF2B5EF4-FFF2-40B4-BE49-F238E27FC236}">
                  <a16:creationId xmlns:a16="http://schemas.microsoft.com/office/drawing/2014/main" id="{00000000-0008-0000-08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9</xdr:row>
          <xdr:rowOff>104775</xdr:rowOff>
        </xdr:from>
        <xdr:to>
          <xdr:col>5</xdr:col>
          <xdr:colOff>66675</xdr:colOff>
          <xdr:row>9</xdr:row>
          <xdr:rowOff>314325</xdr:rowOff>
        </xdr:to>
        <xdr:sp macro="" textlink="">
          <xdr:nvSpPr>
            <xdr:cNvPr id="10296" name="Button 56" hidden="1">
              <a:extLst>
                <a:ext uri="{63B3BB69-23CF-44E3-9099-C40C66FF867C}">
                  <a14:compatExt spid="_x0000_s10296"/>
                </a:ext>
                <a:ext uri="{FF2B5EF4-FFF2-40B4-BE49-F238E27FC236}">
                  <a16:creationId xmlns:a16="http://schemas.microsoft.com/office/drawing/2014/main" id="{00000000-0008-0000-0800-000038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Borrar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3</xdr:row>
          <xdr:rowOff>104775</xdr:rowOff>
        </xdr:from>
        <xdr:to>
          <xdr:col>6</xdr:col>
          <xdr:colOff>923925</xdr:colOff>
          <xdr:row>3</xdr:row>
          <xdr:rowOff>314325</xdr:rowOff>
        </xdr:to>
        <xdr:sp macro="" textlink="">
          <xdr:nvSpPr>
            <xdr:cNvPr id="10297" name="Button 57" hidden="1">
              <a:extLst>
                <a:ext uri="{63B3BB69-23CF-44E3-9099-C40C66FF867C}">
                  <a14:compatExt spid="_x0000_s10297"/>
                </a:ext>
                <a:ext uri="{FF2B5EF4-FFF2-40B4-BE49-F238E27FC236}">
                  <a16:creationId xmlns:a16="http://schemas.microsoft.com/office/drawing/2014/main" id="{00000000-0008-0000-0800-000039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Glosario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9</xdr:row>
          <xdr:rowOff>104775</xdr:rowOff>
        </xdr:from>
        <xdr:to>
          <xdr:col>6</xdr:col>
          <xdr:colOff>981075</xdr:colOff>
          <xdr:row>9</xdr:row>
          <xdr:rowOff>314325</xdr:rowOff>
        </xdr:to>
        <xdr:sp macro="" textlink="">
          <xdr:nvSpPr>
            <xdr:cNvPr id="10298" name="Button 58" hidden="1">
              <a:extLst>
                <a:ext uri="{63B3BB69-23CF-44E3-9099-C40C66FF867C}">
                  <a14:compatExt spid="_x0000_s10298"/>
                </a:ext>
                <a:ext uri="{FF2B5EF4-FFF2-40B4-BE49-F238E27FC236}">
                  <a16:creationId xmlns:a16="http://schemas.microsoft.com/office/drawing/2014/main" id="{00000000-0008-0000-0800-00003A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Calibri"/>
                  <a:ea typeface="Calibri"/>
                  <a:cs typeface="Calibri"/>
                </a:rPr>
                <a:t>Volver arriba</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90.xml"/><Relationship Id="rId18" Type="http://schemas.openxmlformats.org/officeDocument/2006/relationships/ctrlProp" Target="../ctrlProps/ctrlProp295.xml"/><Relationship Id="rId26" Type="http://schemas.openxmlformats.org/officeDocument/2006/relationships/ctrlProp" Target="../ctrlProps/ctrlProp303.xml"/><Relationship Id="rId39" Type="http://schemas.openxmlformats.org/officeDocument/2006/relationships/ctrlProp" Target="../ctrlProps/ctrlProp316.xml"/><Relationship Id="rId21" Type="http://schemas.openxmlformats.org/officeDocument/2006/relationships/ctrlProp" Target="../ctrlProps/ctrlProp298.xml"/><Relationship Id="rId34" Type="http://schemas.openxmlformats.org/officeDocument/2006/relationships/ctrlProp" Target="../ctrlProps/ctrlProp311.xml"/><Relationship Id="rId42" Type="http://schemas.openxmlformats.org/officeDocument/2006/relationships/ctrlProp" Target="../ctrlProps/ctrlProp319.xml"/><Relationship Id="rId47" Type="http://schemas.openxmlformats.org/officeDocument/2006/relationships/ctrlProp" Target="../ctrlProps/ctrlProp324.xml"/><Relationship Id="rId50" Type="http://schemas.openxmlformats.org/officeDocument/2006/relationships/ctrlProp" Target="../ctrlProps/ctrlProp327.xml"/><Relationship Id="rId7" Type="http://schemas.openxmlformats.org/officeDocument/2006/relationships/ctrlProp" Target="../ctrlProps/ctrlProp284.xml"/><Relationship Id="rId2" Type="http://schemas.openxmlformats.org/officeDocument/2006/relationships/drawing" Target="../drawings/drawing10.xml"/><Relationship Id="rId16" Type="http://schemas.openxmlformats.org/officeDocument/2006/relationships/ctrlProp" Target="../ctrlProps/ctrlProp293.xml"/><Relationship Id="rId29" Type="http://schemas.openxmlformats.org/officeDocument/2006/relationships/ctrlProp" Target="../ctrlProps/ctrlProp306.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trlProp" Target="../ctrlProps/ctrlProp309.xml"/><Relationship Id="rId37" Type="http://schemas.openxmlformats.org/officeDocument/2006/relationships/ctrlProp" Target="../ctrlProps/ctrlProp314.xml"/><Relationship Id="rId40" Type="http://schemas.openxmlformats.org/officeDocument/2006/relationships/ctrlProp" Target="../ctrlProps/ctrlProp317.xml"/><Relationship Id="rId45" Type="http://schemas.openxmlformats.org/officeDocument/2006/relationships/ctrlProp" Target="../ctrlProps/ctrlProp322.xml"/><Relationship Id="rId5" Type="http://schemas.openxmlformats.org/officeDocument/2006/relationships/ctrlProp" Target="../ctrlProps/ctrlProp282.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36" Type="http://schemas.openxmlformats.org/officeDocument/2006/relationships/ctrlProp" Target="../ctrlProps/ctrlProp313.xml"/><Relationship Id="rId49" Type="http://schemas.openxmlformats.org/officeDocument/2006/relationships/ctrlProp" Target="../ctrlProps/ctrlProp326.xml"/><Relationship Id="rId10" Type="http://schemas.openxmlformats.org/officeDocument/2006/relationships/ctrlProp" Target="../ctrlProps/ctrlProp287.xml"/><Relationship Id="rId19" Type="http://schemas.openxmlformats.org/officeDocument/2006/relationships/ctrlProp" Target="../ctrlProps/ctrlProp296.xml"/><Relationship Id="rId31" Type="http://schemas.openxmlformats.org/officeDocument/2006/relationships/ctrlProp" Target="../ctrlProps/ctrlProp308.xml"/><Relationship Id="rId44" Type="http://schemas.openxmlformats.org/officeDocument/2006/relationships/ctrlProp" Target="../ctrlProps/ctrlProp321.xml"/><Relationship Id="rId52" Type="http://schemas.openxmlformats.org/officeDocument/2006/relationships/ctrlProp" Target="../ctrlProps/ctrlProp329.xml"/><Relationship Id="rId4" Type="http://schemas.openxmlformats.org/officeDocument/2006/relationships/ctrlProp" Target="../ctrlProps/ctrlProp281.xml"/><Relationship Id="rId9" Type="http://schemas.openxmlformats.org/officeDocument/2006/relationships/ctrlProp" Target="../ctrlProps/ctrlProp28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 Id="rId35" Type="http://schemas.openxmlformats.org/officeDocument/2006/relationships/ctrlProp" Target="../ctrlProps/ctrlProp312.xml"/><Relationship Id="rId43" Type="http://schemas.openxmlformats.org/officeDocument/2006/relationships/ctrlProp" Target="../ctrlProps/ctrlProp320.xml"/><Relationship Id="rId48" Type="http://schemas.openxmlformats.org/officeDocument/2006/relationships/ctrlProp" Target="../ctrlProps/ctrlProp325.xml"/><Relationship Id="rId8" Type="http://schemas.openxmlformats.org/officeDocument/2006/relationships/ctrlProp" Target="../ctrlProps/ctrlProp285.xml"/><Relationship Id="rId51" Type="http://schemas.openxmlformats.org/officeDocument/2006/relationships/ctrlProp" Target="../ctrlProps/ctrlProp328.xml"/><Relationship Id="rId3" Type="http://schemas.openxmlformats.org/officeDocument/2006/relationships/vmlDrawing" Target="../drawings/vmlDrawing10.v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33" Type="http://schemas.openxmlformats.org/officeDocument/2006/relationships/ctrlProp" Target="../ctrlProps/ctrlProp310.xml"/><Relationship Id="rId38" Type="http://schemas.openxmlformats.org/officeDocument/2006/relationships/ctrlProp" Target="../ctrlProps/ctrlProp315.xml"/><Relationship Id="rId46" Type="http://schemas.openxmlformats.org/officeDocument/2006/relationships/ctrlProp" Target="../ctrlProps/ctrlProp323.xml"/><Relationship Id="rId20" Type="http://schemas.openxmlformats.org/officeDocument/2006/relationships/ctrlProp" Target="../ctrlProps/ctrlProp297.xml"/><Relationship Id="rId41" Type="http://schemas.openxmlformats.org/officeDocument/2006/relationships/ctrlProp" Target="../ctrlProps/ctrlProp318.xml"/><Relationship Id="rId1" Type="http://schemas.openxmlformats.org/officeDocument/2006/relationships/printerSettings" Target="../printerSettings/printerSettings9.bin"/><Relationship Id="rId6" Type="http://schemas.openxmlformats.org/officeDocument/2006/relationships/ctrlProp" Target="../ctrlProps/ctrlProp28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34.xml"/><Relationship Id="rId13" Type="http://schemas.openxmlformats.org/officeDocument/2006/relationships/ctrlProp" Target="../ctrlProps/ctrlProp339.xml"/><Relationship Id="rId3" Type="http://schemas.openxmlformats.org/officeDocument/2006/relationships/vmlDrawing" Target="../drawings/vmlDrawing11.vml"/><Relationship Id="rId7" Type="http://schemas.openxmlformats.org/officeDocument/2006/relationships/ctrlProp" Target="../ctrlProps/ctrlProp333.xml"/><Relationship Id="rId12" Type="http://schemas.openxmlformats.org/officeDocument/2006/relationships/ctrlProp" Target="../ctrlProps/ctrlProp338.x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trlProp" Target="../ctrlProps/ctrlProp332.xml"/><Relationship Id="rId11" Type="http://schemas.openxmlformats.org/officeDocument/2006/relationships/ctrlProp" Target="../ctrlProps/ctrlProp337.xml"/><Relationship Id="rId5" Type="http://schemas.openxmlformats.org/officeDocument/2006/relationships/ctrlProp" Target="../ctrlProps/ctrlProp331.xml"/><Relationship Id="rId10" Type="http://schemas.openxmlformats.org/officeDocument/2006/relationships/ctrlProp" Target="../ctrlProps/ctrlProp336.xml"/><Relationship Id="rId4" Type="http://schemas.openxmlformats.org/officeDocument/2006/relationships/ctrlProp" Target="../ctrlProps/ctrlProp330.xml"/><Relationship Id="rId9" Type="http://schemas.openxmlformats.org/officeDocument/2006/relationships/ctrlProp" Target="../ctrlProps/ctrlProp335.xml"/><Relationship Id="rId14" Type="http://schemas.openxmlformats.org/officeDocument/2006/relationships/ctrlProp" Target="../ctrlProps/ctrlProp340.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trlProp" Target="../ctrlProps/ctrlProp36.xml"/><Relationship Id="rId3" Type="http://schemas.openxmlformats.org/officeDocument/2006/relationships/vmlDrawing" Target="../drawings/vmlDrawing4.vml"/><Relationship Id="rId21" Type="http://schemas.openxmlformats.org/officeDocument/2006/relationships/ctrlProp" Target="../ctrlProps/ctrlProp31.xml"/><Relationship Id="rId34" Type="http://schemas.openxmlformats.org/officeDocument/2006/relationships/ctrlProp" Target="../ctrlProps/ctrlProp44.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26.xml"/><Relationship Id="rId20" Type="http://schemas.openxmlformats.org/officeDocument/2006/relationships/ctrlProp" Target="../ctrlProps/ctrlProp30.xml"/><Relationship Id="rId29"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10" Type="http://schemas.openxmlformats.org/officeDocument/2006/relationships/ctrlProp" Target="../ctrlProps/ctrlProp20.xml"/><Relationship Id="rId19" Type="http://schemas.openxmlformats.org/officeDocument/2006/relationships/ctrlProp" Target="../ctrlProps/ctrlProp29.xml"/><Relationship Id="rId31" Type="http://schemas.openxmlformats.org/officeDocument/2006/relationships/ctrlProp" Target="../ctrlProps/ctrlProp41.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8"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2" Type="http://schemas.openxmlformats.org/officeDocument/2006/relationships/drawing" Target="../drawings/drawing5.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8" Type="http://schemas.openxmlformats.org/officeDocument/2006/relationships/ctrlProp" Target="../ctrlProps/ctrlProp50.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89" Type="http://schemas.openxmlformats.org/officeDocument/2006/relationships/ctrlProp" Target="../ctrlProps/ctrlProp167.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102" Type="http://schemas.openxmlformats.org/officeDocument/2006/relationships/ctrlProp" Target="../ctrlProps/ctrlProp180.xml"/><Relationship Id="rId5" Type="http://schemas.openxmlformats.org/officeDocument/2006/relationships/ctrlProp" Target="../ctrlProps/ctrlProp83.xml"/><Relationship Id="rId90" Type="http://schemas.openxmlformats.org/officeDocument/2006/relationships/ctrlProp" Target="../ctrlProps/ctrlProp168.xml"/><Relationship Id="rId95" Type="http://schemas.openxmlformats.org/officeDocument/2006/relationships/ctrlProp" Target="../ctrlProps/ctrlProp173.xml"/><Relationship Id="rId22" Type="http://schemas.openxmlformats.org/officeDocument/2006/relationships/ctrlProp" Target="../ctrlProps/ctrlProp100.xml"/><Relationship Id="rId27" Type="http://schemas.openxmlformats.org/officeDocument/2006/relationships/ctrlProp" Target="../ctrlProps/ctrlProp105.xml"/><Relationship Id="rId43" Type="http://schemas.openxmlformats.org/officeDocument/2006/relationships/ctrlProp" Target="../ctrlProps/ctrlProp121.xml"/><Relationship Id="rId48" Type="http://schemas.openxmlformats.org/officeDocument/2006/relationships/ctrlProp" Target="../ctrlProps/ctrlProp126.xml"/><Relationship Id="rId64" Type="http://schemas.openxmlformats.org/officeDocument/2006/relationships/ctrlProp" Target="../ctrlProps/ctrlProp142.xml"/><Relationship Id="rId69" Type="http://schemas.openxmlformats.org/officeDocument/2006/relationships/ctrlProp" Target="../ctrlProps/ctrlProp147.xml"/><Relationship Id="rId80" Type="http://schemas.openxmlformats.org/officeDocument/2006/relationships/ctrlProp" Target="../ctrlProps/ctrlProp158.xml"/><Relationship Id="rId85" Type="http://schemas.openxmlformats.org/officeDocument/2006/relationships/ctrlProp" Target="../ctrlProps/ctrlProp163.xml"/><Relationship Id="rId12" Type="http://schemas.openxmlformats.org/officeDocument/2006/relationships/ctrlProp" Target="../ctrlProps/ctrlProp90.xml"/><Relationship Id="rId17" Type="http://schemas.openxmlformats.org/officeDocument/2006/relationships/ctrlProp" Target="../ctrlProps/ctrlProp95.xml"/><Relationship Id="rId33" Type="http://schemas.openxmlformats.org/officeDocument/2006/relationships/ctrlProp" Target="../ctrlProps/ctrlProp111.xml"/><Relationship Id="rId38" Type="http://schemas.openxmlformats.org/officeDocument/2006/relationships/ctrlProp" Target="../ctrlProps/ctrlProp116.xml"/><Relationship Id="rId59" Type="http://schemas.openxmlformats.org/officeDocument/2006/relationships/ctrlProp" Target="../ctrlProps/ctrlProp137.xml"/><Relationship Id="rId103" Type="http://schemas.openxmlformats.org/officeDocument/2006/relationships/ctrlProp" Target="../ctrlProps/ctrlProp181.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88" Type="http://schemas.openxmlformats.org/officeDocument/2006/relationships/ctrlProp" Target="../ctrlProps/ctrlProp166.xml"/><Relationship Id="rId91" Type="http://schemas.openxmlformats.org/officeDocument/2006/relationships/ctrlProp" Target="../ctrlProps/ctrlProp169.xml"/><Relationship Id="rId96" Type="http://schemas.openxmlformats.org/officeDocument/2006/relationships/ctrlProp" Target="../ctrlProps/ctrlProp174.xml"/><Relationship Id="rId1" Type="http://schemas.openxmlformats.org/officeDocument/2006/relationships/printerSettings" Target="../printerSettings/printerSettings5.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86" Type="http://schemas.openxmlformats.org/officeDocument/2006/relationships/ctrlProp" Target="../ctrlProps/ctrlProp164.xml"/><Relationship Id="rId94" Type="http://schemas.openxmlformats.org/officeDocument/2006/relationships/ctrlProp" Target="../ctrlProps/ctrlProp172.xml"/><Relationship Id="rId99" Type="http://schemas.openxmlformats.org/officeDocument/2006/relationships/ctrlProp" Target="../ctrlProps/ctrlProp177.xml"/><Relationship Id="rId101" Type="http://schemas.openxmlformats.org/officeDocument/2006/relationships/ctrlProp" Target="../ctrlProps/ctrlProp17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97" Type="http://schemas.openxmlformats.org/officeDocument/2006/relationships/ctrlProp" Target="../ctrlProps/ctrlProp175.xml"/><Relationship Id="rId104" Type="http://schemas.openxmlformats.org/officeDocument/2006/relationships/ctrlProp" Target="../ctrlProps/ctrlProp182.xml"/><Relationship Id="rId7" Type="http://schemas.openxmlformats.org/officeDocument/2006/relationships/ctrlProp" Target="../ctrlProps/ctrlProp85.xml"/><Relationship Id="rId71" Type="http://schemas.openxmlformats.org/officeDocument/2006/relationships/ctrlProp" Target="../ctrlProps/ctrlProp149.xml"/><Relationship Id="rId92" Type="http://schemas.openxmlformats.org/officeDocument/2006/relationships/ctrlProp" Target="../ctrlProps/ctrlProp170.xml"/><Relationship Id="rId2" Type="http://schemas.openxmlformats.org/officeDocument/2006/relationships/drawing" Target="../drawings/drawing6.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 Id="rId87" Type="http://schemas.openxmlformats.org/officeDocument/2006/relationships/ctrlProp" Target="../ctrlProps/ctrlProp165.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30" Type="http://schemas.openxmlformats.org/officeDocument/2006/relationships/ctrlProp" Target="../ctrlProps/ctrlProp108.xml"/><Relationship Id="rId35" Type="http://schemas.openxmlformats.org/officeDocument/2006/relationships/ctrlProp" Target="../ctrlProps/ctrlProp113.xml"/><Relationship Id="rId56" Type="http://schemas.openxmlformats.org/officeDocument/2006/relationships/ctrlProp" Target="../ctrlProps/ctrlProp134.xml"/><Relationship Id="rId77" Type="http://schemas.openxmlformats.org/officeDocument/2006/relationships/ctrlProp" Target="../ctrlProps/ctrlProp155.xml"/><Relationship Id="rId100" Type="http://schemas.openxmlformats.org/officeDocument/2006/relationships/ctrlProp" Target="../ctrlProps/ctrlProp178.xml"/><Relationship Id="rId105" Type="http://schemas.openxmlformats.org/officeDocument/2006/relationships/ctrlProp" Target="../ctrlProps/ctrlProp183.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93" Type="http://schemas.openxmlformats.org/officeDocument/2006/relationships/ctrlProp" Target="../ctrlProps/ctrlProp171.xml"/><Relationship Id="rId98" Type="http://schemas.openxmlformats.org/officeDocument/2006/relationships/ctrlProp" Target="../ctrlProps/ctrlProp176.xml"/><Relationship Id="rId3" Type="http://schemas.openxmlformats.org/officeDocument/2006/relationships/vmlDrawing" Target="../drawings/vmlDrawing6.vml"/><Relationship Id="rId25" Type="http://schemas.openxmlformats.org/officeDocument/2006/relationships/ctrlProp" Target="../ctrlProps/ctrlProp103.xml"/><Relationship Id="rId46" Type="http://schemas.openxmlformats.org/officeDocument/2006/relationships/ctrlProp" Target="../ctrlProps/ctrlProp124.xml"/><Relationship Id="rId67" Type="http://schemas.openxmlformats.org/officeDocument/2006/relationships/ctrlProp" Target="../ctrlProps/ctrlProp14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 Type="http://schemas.openxmlformats.org/officeDocument/2006/relationships/vmlDrawing" Target="../drawings/vmlDrawing7.vml"/><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2" Type="http://schemas.openxmlformats.org/officeDocument/2006/relationships/drawing" Target="../drawings/drawing7.xml"/><Relationship Id="rId16" Type="http://schemas.openxmlformats.org/officeDocument/2006/relationships/ctrlProp" Target="../ctrlProps/ctrlProp196.xml"/><Relationship Id="rId20" Type="http://schemas.openxmlformats.org/officeDocument/2006/relationships/ctrlProp" Target="../ctrlProps/ctrlProp200.xml"/><Relationship Id="rId1" Type="http://schemas.openxmlformats.org/officeDocument/2006/relationships/printerSettings" Target="../printerSettings/printerSettings6.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10" Type="http://schemas.openxmlformats.org/officeDocument/2006/relationships/ctrlProp" Target="../ctrlProps/ctrlProp190.xml"/><Relationship Id="rId19" Type="http://schemas.openxmlformats.org/officeDocument/2006/relationships/ctrlProp" Target="../ctrlProps/ctrlProp199.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9" Type="http://schemas.openxmlformats.org/officeDocument/2006/relationships/ctrlProp" Target="../ctrlProps/ctrlProp242.xml"/><Relationship Id="rId21" Type="http://schemas.openxmlformats.org/officeDocument/2006/relationships/ctrlProp" Target="../ctrlProps/ctrlProp224.xml"/><Relationship Id="rId34" Type="http://schemas.openxmlformats.org/officeDocument/2006/relationships/ctrlProp" Target="../ctrlProps/ctrlProp237.xml"/><Relationship Id="rId42" Type="http://schemas.openxmlformats.org/officeDocument/2006/relationships/ctrlProp" Target="../ctrlProps/ctrlProp245.xml"/><Relationship Id="rId47" Type="http://schemas.openxmlformats.org/officeDocument/2006/relationships/ctrlProp" Target="../ctrlProps/ctrlProp250.xml"/><Relationship Id="rId50" Type="http://schemas.openxmlformats.org/officeDocument/2006/relationships/ctrlProp" Target="../ctrlProps/ctrlProp253.xml"/><Relationship Id="rId55" Type="http://schemas.openxmlformats.org/officeDocument/2006/relationships/ctrlProp" Target="../ctrlProps/ctrlProp258.xml"/><Relationship Id="rId7" Type="http://schemas.openxmlformats.org/officeDocument/2006/relationships/ctrlProp" Target="../ctrlProps/ctrlProp210.xml"/><Relationship Id="rId2" Type="http://schemas.openxmlformats.org/officeDocument/2006/relationships/drawing" Target="../drawings/drawing8.xml"/><Relationship Id="rId16" Type="http://schemas.openxmlformats.org/officeDocument/2006/relationships/ctrlProp" Target="../ctrlProps/ctrlProp219.xml"/><Relationship Id="rId29" Type="http://schemas.openxmlformats.org/officeDocument/2006/relationships/ctrlProp" Target="../ctrlProps/ctrlProp232.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40" Type="http://schemas.openxmlformats.org/officeDocument/2006/relationships/ctrlProp" Target="../ctrlProps/ctrlProp243.xml"/><Relationship Id="rId45" Type="http://schemas.openxmlformats.org/officeDocument/2006/relationships/ctrlProp" Target="../ctrlProps/ctrlProp248.xml"/><Relationship Id="rId53" Type="http://schemas.openxmlformats.org/officeDocument/2006/relationships/ctrlProp" Target="../ctrlProps/ctrlProp256.xml"/><Relationship Id="rId5" Type="http://schemas.openxmlformats.org/officeDocument/2006/relationships/ctrlProp" Target="../ctrlProps/ctrlProp208.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43" Type="http://schemas.openxmlformats.org/officeDocument/2006/relationships/ctrlProp" Target="../ctrlProps/ctrlProp246.xml"/><Relationship Id="rId48" Type="http://schemas.openxmlformats.org/officeDocument/2006/relationships/ctrlProp" Target="../ctrlProps/ctrlProp251.xml"/><Relationship Id="rId56" Type="http://schemas.openxmlformats.org/officeDocument/2006/relationships/ctrlProp" Target="../ctrlProps/ctrlProp259.xml"/><Relationship Id="rId8" Type="http://schemas.openxmlformats.org/officeDocument/2006/relationships/ctrlProp" Target="../ctrlProps/ctrlProp211.xml"/><Relationship Id="rId51" Type="http://schemas.openxmlformats.org/officeDocument/2006/relationships/ctrlProp" Target="../ctrlProps/ctrlProp254.xml"/><Relationship Id="rId3" Type="http://schemas.openxmlformats.org/officeDocument/2006/relationships/vmlDrawing" Target="../drawings/vmlDrawing8.v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46" Type="http://schemas.openxmlformats.org/officeDocument/2006/relationships/ctrlProp" Target="../ctrlProps/ctrlProp249.xml"/><Relationship Id="rId20" Type="http://schemas.openxmlformats.org/officeDocument/2006/relationships/ctrlProp" Target="../ctrlProps/ctrlProp223.xml"/><Relationship Id="rId41" Type="http://schemas.openxmlformats.org/officeDocument/2006/relationships/ctrlProp" Target="../ctrlProps/ctrlProp244.xml"/><Relationship Id="rId54" Type="http://schemas.openxmlformats.org/officeDocument/2006/relationships/ctrlProp" Target="../ctrlProps/ctrlProp257.xml"/><Relationship Id="rId1" Type="http://schemas.openxmlformats.org/officeDocument/2006/relationships/printerSettings" Target="../printerSettings/printerSettings7.bin"/><Relationship Id="rId6" Type="http://schemas.openxmlformats.org/officeDocument/2006/relationships/ctrlProp" Target="../ctrlProps/ctrlProp209.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49" Type="http://schemas.openxmlformats.org/officeDocument/2006/relationships/ctrlProp" Target="../ctrlProps/ctrlProp252.xml"/><Relationship Id="rId57" Type="http://schemas.openxmlformats.org/officeDocument/2006/relationships/ctrlProp" Target="../ctrlProps/ctrlProp260.xml"/><Relationship Id="rId10" Type="http://schemas.openxmlformats.org/officeDocument/2006/relationships/ctrlProp" Target="../ctrlProps/ctrlProp213.xml"/><Relationship Id="rId31" Type="http://schemas.openxmlformats.org/officeDocument/2006/relationships/ctrlProp" Target="../ctrlProps/ctrlProp234.xml"/><Relationship Id="rId44" Type="http://schemas.openxmlformats.org/officeDocument/2006/relationships/ctrlProp" Target="../ctrlProps/ctrlProp247.xml"/><Relationship Id="rId52" Type="http://schemas.openxmlformats.org/officeDocument/2006/relationships/ctrlProp" Target="../ctrlProps/ctrlProp25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5.xml"/><Relationship Id="rId13" Type="http://schemas.openxmlformats.org/officeDocument/2006/relationships/ctrlProp" Target="../ctrlProps/ctrlProp270.xml"/><Relationship Id="rId18" Type="http://schemas.openxmlformats.org/officeDocument/2006/relationships/ctrlProp" Target="../ctrlProps/ctrlProp275.xml"/><Relationship Id="rId3" Type="http://schemas.openxmlformats.org/officeDocument/2006/relationships/vmlDrawing" Target="../drawings/vmlDrawing9.vml"/><Relationship Id="rId21" Type="http://schemas.openxmlformats.org/officeDocument/2006/relationships/ctrlProp" Target="../ctrlProps/ctrlProp278.xml"/><Relationship Id="rId7" Type="http://schemas.openxmlformats.org/officeDocument/2006/relationships/ctrlProp" Target="../ctrlProps/ctrlProp264.xml"/><Relationship Id="rId12" Type="http://schemas.openxmlformats.org/officeDocument/2006/relationships/ctrlProp" Target="../ctrlProps/ctrlProp269.xml"/><Relationship Id="rId17" Type="http://schemas.openxmlformats.org/officeDocument/2006/relationships/ctrlProp" Target="../ctrlProps/ctrlProp274.xml"/><Relationship Id="rId2" Type="http://schemas.openxmlformats.org/officeDocument/2006/relationships/drawing" Target="../drawings/drawing9.xml"/><Relationship Id="rId16" Type="http://schemas.openxmlformats.org/officeDocument/2006/relationships/ctrlProp" Target="../ctrlProps/ctrlProp273.xml"/><Relationship Id="rId20" Type="http://schemas.openxmlformats.org/officeDocument/2006/relationships/ctrlProp" Target="../ctrlProps/ctrlProp277.xml"/><Relationship Id="rId1" Type="http://schemas.openxmlformats.org/officeDocument/2006/relationships/printerSettings" Target="../printerSettings/printerSettings8.bin"/><Relationship Id="rId6" Type="http://schemas.openxmlformats.org/officeDocument/2006/relationships/ctrlProp" Target="../ctrlProps/ctrlProp263.xml"/><Relationship Id="rId11" Type="http://schemas.openxmlformats.org/officeDocument/2006/relationships/ctrlProp" Target="../ctrlProps/ctrlProp268.xml"/><Relationship Id="rId5" Type="http://schemas.openxmlformats.org/officeDocument/2006/relationships/ctrlProp" Target="../ctrlProps/ctrlProp262.xml"/><Relationship Id="rId15" Type="http://schemas.openxmlformats.org/officeDocument/2006/relationships/ctrlProp" Target="../ctrlProps/ctrlProp272.xml"/><Relationship Id="rId23" Type="http://schemas.openxmlformats.org/officeDocument/2006/relationships/ctrlProp" Target="../ctrlProps/ctrlProp280.xml"/><Relationship Id="rId10" Type="http://schemas.openxmlformats.org/officeDocument/2006/relationships/ctrlProp" Target="../ctrlProps/ctrlProp267.xml"/><Relationship Id="rId19" Type="http://schemas.openxmlformats.org/officeDocument/2006/relationships/ctrlProp" Target="../ctrlProps/ctrlProp276.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499984740745262"/>
    <pageSetUpPr fitToPage="1"/>
  </sheetPr>
  <dimension ref="A1:AD189"/>
  <sheetViews>
    <sheetView showGridLines="0" showRowColHeaders="0" topLeftCell="A6" zoomScaleNormal="100" workbookViewId="0">
      <selection activeCell="B6" sqref="B6:G6"/>
    </sheetView>
  </sheetViews>
  <sheetFormatPr baseColWidth="10" defaultColWidth="9.140625" defaultRowHeight="15" x14ac:dyDescent="0.25"/>
  <cols>
    <col min="1" max="1" width="5.28515625" style="161" customWidth="1"/>
    <col min="2" max="2" width="25.7109375" customWidth="1"/>
    <col min="3" max="3" width="14.140625" customWidth="1"/>
    <col min="4" max="4" width="15.7109375" customWidth="1"/>
    <col min="5" max="5" width="22.7109375" customWidth="1"/>
    <col min="6" max="7" width="22.7109375" style="13" customWidth="1"/>
    <col min="8" max="21" width="9.140625" style="161"/>
  </cols>
  <sheetData>
    <row r="1" spans="1:30" s="161" customFormat="1" ht="50.1" customHeight="1" x14ac:dyDescent="0.25">
      <c r="A1" s="160"/>
      <c r="D1" s="162"/>
      <c r="E1" s="162"/>
      <c r="F1" s="163"/>
      <c r="G1" s="163"/>
      <c r="H1" s="164"/>
    </row>
    <row r="2" spans="1:30" s="161" customFormat="1" ht="26.25" customHeight="1" x14ac:dyDescent="0.4">
      <c r="A2" s="160"/>
      <c r="B2" s="165" t="s">
        <v>224</v>
      </c>
      <c r="C2" s="165"/>
      <c r="D2" s="166"/>
      <c r="E2" s="166"/>
      <c r="F2" s="166"/>
      <c r="G2" s="167"/>
      <c r="H2" s="168"/>
      <c r="I2" s="168"/>
      <c r="J2" s="169"/>
      <c r="K2" s="169"/>
      <c r="L2" s="169"/>
      <c r="M2" s="169"/>
      <c r="N2" s="169"/>
      <c r="O2" s="169"/>
      <c r="P2" s="170"/>
      <c r="Q2" s="170"/>
      <c r="R2" s="170"/>
    </row>
    <row r="3" spans="1:30" s="161" customFormat="1" ht="10.5" customHeight="1" thickBot="1" x14ac:dyDescent="0.3">
      <c r="F3" s="171"/>
      <c r="G3" s="171"/>
    </row>
    <row r="4" spans="1:30" ht="20.25" thickTop="1" thickBot="1" x14ac:dyDescent="0.35">
      <c r="A4" s="172"/>
      <c r="B4" s="439" t="s">
        <v>209</v>
      </c>
      <c r="C4" s="440"/>
      <c r="D4" s="440"/>
      <c r="E4" s="440"/>
      <c r="F4" s="440"/>
      <c r="G4" s="441"/>
      <c r="V4" s="161"/>
      <c r="W4" s="161"/>
      <c r="X4" s="161"/>
      <c r="Y4" s="161"/>
      <c r="Z4" s="161"/>
      <c r="AA4" s="161"/>
      <c r="AB4" s="161"/>
      <c r="AC4" s="161"/>
      <c r="AD4" s="161"/>
    </row>
    <row r="5" spans="1:30" ht="57.75" customHeight="1" thickTop="1" x14ac:dyDescent="0.25">
      <c r="A5" s="172"/>
      <c r="B5" s="436" t="s">
        <v>289</v>
      </c>
      <c r="C5" s="437"/>
      <c r="D5" s="437"/>
      <c r="E5" s="437"/>
      <c r="F5" s="437"/>
      <c r="G5" s="438"/>
      <c r="V5" s="161"/>
      <c r="W5" s="161"/>
      <c r="X5" s="161"/>
      <c r="Y5" s="161"/>
      <c r="Z5" s="161"/>
      <c r="AA5" s="161"/>
      <c r="AB5" s="161"/>
      <c r="AC5" s="161"/>
      <c r="AD5" s="161"/>
    </row>
    <row r="6" spans="1:30" s="40" customFormat="1" ht="58.5" customHeight="1" x14ac:dyDescent="0.25">
      <c r="A6" s="173"/>
      <c r="B6" s="447" t="s">
        <v>249</v>
      </c>
      <c r="C6" s="448"/>
      <c r="D6" s="448"/>
      <c r="E6" s="448"/>
      <c r="F6" s="448"/>
      <c r="G6" s="449"/>
      <c r="H6" s="175"/>
      <c r="I6" s="175"/>
      <c r="J6" s="175"/>
      <c r="K6" s="175"/>
      <c r="L6" s="175"/>
      <c r="M6" s="175"/>
      <c r="N6" s="175"/>
      <c r="O6" s="175"/>
      <c r="P6" s="175"/>
      <c r="Q6" s="175"/>
      <c r="R6" s="175"/>
      <c r="S6" s="175"/>
      <c r="T6" s="175"/>
      <c r="U6" s="175"/>
      <c r="V6" s="161"/>
      <c r="W6" s="161"/>
      <c r="X6" s="161"/>
      <c r="Y6" s="161"/>
      <c r="Z6" s="161"/>
      <c r="AA6" s="161"/>
      <c r="AB6" s="161"/>
      <c r="AC6" s="161"/>
      <c r="AD6" s="161"/>
    </row>
    <row r="7" spans="1:30" ht="33" customHeight="1" x14ac:dyDescent="0.25">
      <c r="A7" s="172"/>
      <c r="B7" s="447" t="s">
        <v>252</v>
      </c>
      <c r="C7" s="448"/>
      <c r="D7" s="448"/>
      <c r="E7" s="448"/>
      <c r="F7" s="448"/>
      <c r="G7" s="449"/>
      <c r="V7" s="161"/>
      <c r="W7" s="161"/>
      <c r="X7" s="161"/>
      <c r="Y7" s="161"/>
      <c r="Z7" s="161"/>
      <c r="AA7" s="161"/>
      <c r="AB7" s="161"/>
      <c r="AC7" s="161"/>
      <c r="AD7" s="161"/>
    </row>
    <row r="8" spans="1:30" ht="6" customHeight="1" thickBot="1" x14ac:dyDescent="0.3">
      <c r="A8" s="172"/>
      <c r="B8" s="452"/>
      <c r="C8" s="453"/>
      <c r="D8" s="453"/>
      <c r="E8" s="453"/>
      <c r="F8" s="453"/>
      <c r="G8" s="454"/>
      <c r="V8" s="161"/>
      <c r="W8" s="161"/>
      <c r="X8" s="161"/>
      <c r="Y8" s="161"/>
      <c r="Z8" s="161"/>
      <c r="AA8" s="161"/>
      <c r="AB8" s="161"/>
      <c r="AC8" s="161"/>
      <c r="AD8" s="161"/>
    </row>
    <row r="9" spans="1:30" s="161" customFormat="1" ht="12" customHeight="1" thickTop="1" thickBot="1" x14ac:dyDescent="0.55000000000000004">
      <c r="A9" s="174"/>
      <c r="B9" s="174"/>
      <c r="C9" s="176"/>
    </row>
    <row r="10" spans="1:30" ht="37.5" customHeight="1" thickTop="1" thickBot="1" x14ac:dyDescent="0.3">
      <c r="A10" s="175"/>
      <c r="B10" s="442" t="s">
        <v>210</v>
      </c>
      <c r="C10" s="443"/>
      <c r="D10" s="443"/>
      <c r="E10" s="443"/>
      <c r="F10" s="443"/>
      <c r="G10" s="444"/>
      <c r="V10" s="161"/>
      <c r="W10" s="161"/>
      <c r="X10" s="161"/>
      <c r="Y10" s="161"/>
      <c r="Z10" s="161"/>
      <c r="AA10" s="161"/>
      <c r="AB10" s="161"/>
      <c r="AC10" s="161"/>
      <c r="AD10" s="161"/>
    </row>
    <row r="11" spans="1:30" s="161" customFormat="1" ht="12" customHeight="1" thickTop="1" thickBot="1" x14ac:dyDescent="0.3">
      <c r="A11" s="175"/>
      <c r="B11" s="177"/>
      <c r="C11" s="177"/>
      <c r="D11" s="177"/>
      <c r="E11" s="177"/>
      <c r="F11" s="177"/>
      <c r="G11" s="177"/>
    </row>
    <row r="12" spans="1:30" ht="38.25" customHeight="1" thickTop="1" thickBot="1" x14ac:dyDescent="0.3">
      <c r="A12" s="175"/>
      <c r="B12" s="155" t="s">
        <v>211</v>
      </c>
      <c r="C12" s="155" t="s">
        <v>253</v>
      </c>
      <c r="D12" s="155" t="s">
        <v>212</v>
      </c>
      <c r="E12" s="455" t="s">
        <v>213</v>
      </c>
      <c r="F12" s="456"/>
      <c r="G12" s="457"/>
      <c r="V12" s="161"/>
      <c r="W12" s="161"/>
      <c r="X12" s="161"/>
      <c r="Y12" s="161"/>
      <c r="Z12" s="161"/>
      <c r="AA12" s="161"/>
      <c r="AB12" s="161"/>
      <c r="AC12" s="161"/>
      <c r="AD12" s="161"/>
    </row>
    <row r="13" spans="1:30" ht="73.5" customHeight="1" thickTop="1" thickBot="1" x14ac:dyDescent="0.3">
      <c r="A13" s="175"/>
      <c r="B13" s="157" t="s">
        <v>225</v>
      </c>
      <c r="C13" s="158" t="s">
        <v>79</v>
      </c>
      <c r="D13" s="159" t="s">
        <v>214</v>
      </c>
      <c r="E13" s="433" t="s">
        <v>281</v>
      </c>
      <c r="F13" s="434"/>
      <c r="G13" s="435"/>
      <c r="V13" s="161"/>
      <c r="W13" s="161"/>
      <c r="X13" s="161"/>
      <c r="Y13" s="161"/>
      <c r="Z13" s="161"/>
      <c r="AA13" s="161"/>
      <c r="AB13" s="161"/>
      <c r="AC13" s="161"/>
      <c r="AD13" s="161"/>
    </row>
    <row r="14" spans="1:30" ht="92.25" customHeight="1" thickTop="1" thickBot="1" x14ac:dyDescent="0.3">
      <c r="A14" s="175"/>
      <c r="B14" s="445" t="s">
        <v>215</v>
      </c>
      <c r="C14" s="183" t="s">
        <v>80</v>
      </c>
      <c r="D14" s="184" t="s">
        <v>280</v>
      </c>
      <c r="E14" s="433" t="s">
        <v>262</v>
      </c>
      <c r="F14" s="434"/>
      <c r="G14" s="435"/>
      <c r="V14" s="161"/>
      <c r="W14" s="161"/>
      <c r="X14" s="161"/>
      <c r="Y14" s="161"/>
      <c r="Z14" s="161"/>
      <c r="AA14" s="161"/>
      <c r="AB14" s="161"/>
      <c r="AC14" s="161"/>
      <c r="AD14" s="161"/>
    </row>
    <row r="15" spans="1:30" ht="98.25" customHeight="1" thickTop="1" thickBot="1" x14ac:dyDescent="0.3">
      <c r="A15" s="175"/>
      <c r="B15" s="446"/>
      <c r="C15" s="185" t="s">
        <v>81</v>
      </c>
      <c r="D15" s="186" t="s">
        <v>216</v>
      </c>
      <c r="E15" s="433" t="s">
        <v>279</v>
      </c>
      <c r="F15" s="434"/>
      <c r="G15" s="435"/>
      <c r="V15" s="161"/>
      <c r="W15" s="161"/>
      <c r="X15" s="161"/>
      <c r="Y15" s="161"/>
      <c r="Z15" s="161"/>
      <c r="AA15" s="161"/>
      <c r="AB15" s="161"/>
      <c r="AC15" s="161"/>
      <c r="AD15" s="161"/>
    </row>
    <row r="16" spans="1:30" ht="169.5" customHeight="1" thickTop="1" thickBot="1" x14ac:dyDescent="0.3">
      <c r="A16" s="175"/>
      <c r="B16" s="445" t="s">
        <v>217</v>
      </c>
      <c r="C16" s="185" t="s">
        <v>3</v>
      </c>
      <c r="D16" s="187" t="s">
        <v>218</v>
      </c>
      <c r="E16" s="433" t="s">
        <v>261</v>
      </c>
      <c r="F16" s="434"/>
      <c r="G16" s="435"/>
      <c r="V16" s="161"/>
      <c r="W16" s="161"/>
      <c r="X16" s="161"/>
      <c r="Y16" s="161"/>
      <c r="Z16" s="161"/>
      <c r="AA16" s="161"/>
      <c r="AB16" s="161"/>
      <c r="AC16" s="161"/>
      <c r="AD16" s="161"/>
    </row>
    <row r="17" spans="1:30" ht="69.95" customHeight="1" thickTop="1" thickBot="1" x14ac:dyDescent="0.3">
      <c r="A17" s="175"/>
      <c r="B17" s="446"/>
      <c r="C17" s="450" t="s">
        <v>2</v>
      </c>
      <c r="D17" s="460" t="s">
        <v>260</v>
      </c>
      <c r="E17" s="436" t="s">
        <v>275</v>
      </c>
      <c r="F17" s="437"/>
      <c r="G17" s="438"/>
      <c r="V17" s="161"/>
      <c r="W17" s="161"/>
      <c r="X17" s="161"/>
      <c r="Y17" s="161"/>
      <c r="Z17" s="161"/>
      <c r="AA17" s="161"/>
      <c r="AB17" s="161"/>
      <c r="AC17" s="161"/>
      <c r="AD17" s="161"/>
    </row>
    <row r="18" spans="1:30" ht="69.95" customHeight="1" thickTop="1" thickBot="1" x14ac:dyDescent="0.3">
      <c r="A18" s="175"/>
      <c r="B18" s="458" t="s">
        <v>219</v>
      </c>
      <c r="C18" s="451"/>
      <c r="D18" s="461"/>
      <c r="E18" s="462"/>
      <c r="F18" s="463"/>
      <c r="G18" s="464"/>
      <c r="V18" s="161"/>
      <c r="W18" s="161"/>
      <c r="X18" s="161"/>
      <c r="Y18" s="161"/>
      <c r="Z18" s="161"/>
      <c r="AA18" s="161"/>
      <c r="AB18" s="161"/>
      <c r="AC18" s="161"/>
      <c r="AD18" s="161"/>
    </row>
    <row r="19" spans="1:30" ht="156.75" customHeight="1" thickTop="1" thickBot="1" x14ac:dyDescent="0.3">
      <c r="A19" s="175"/>
      <c r="B19" s="446"/>
      <c r="C19" s="157" t="s">
        <v>1</v>
      </c>
      <c r="D19" s="188" t="s">
        <v>259</v>
      </c>
      <c r="E19" s="436" t="s">
        <v>274</v>
      </c>
      <c r="F19" s="437"/>
      <c r="G19" s="438"/>
      <c r="V19" s="161"/>
      <c r="W19" s="161"/>
      <c r="X19" s="161"/>
      <c r="Y19" s="161"/>
      <c r="Z19" s="161"/>
      <c r="AA19" s="161"/>
      <c r="AB19" s="161"/>
      <c r="AC19" s="161"/>
      <c r="AD19" s="161"/>
    </row>
    <row r="20" spans="1:30" ht="144" customHeight="1" thickTop="1" thickBot="1" x14ac:dyDescent="0.3">
      <c r="B20" s="445" t="s">
        <v>256</v>
      </c>
      <c r="C20" s="158" t="s">
        <v>0</v>
      </c>
      <c r="D20" s="184" t="s">
        <v>220</v>
      </c>
      <c r="E20" s="433" t="s">
        <v>258</v>
      </c>
      <c r="F20" s="434"/>
      <c r="G20" s="435"/>
      <c r="V20" s="161"/>
      <c r="W20" s="161"/>
      <c r="X20" s="161"/>
      <c r="Y20" s="161"/>
      <c r="Z20" s="161"/>
      <c r="AA20" s="161"/>
      <c r="AB20" s="161"/>
      <c r="AC20" s="161"/>
      <c r="AD20" s="161"/>
    </row>
    <row r="21" spans="1:30" ht="60" customHeight="1" thickTop="1" x14ac:dyDescent="0.25">
      <c r="A21" s="172"/>
      <c r="B21" s="458"/>
      <c r="C21" s="450" t="s">
        <v>5</v>
      </c>
      <c r="D21" s="460" t="s">
        <v>221</v>
      </c>
      <c r="E21" s="436" t="s">
        <v>257</v>
      </c>
      <c r="F21" s="437"/>
      <c r="G21" s="438"/>
      <c r="V21" s="161"/>
      <c r="W21" s="161"/>
      <c r="X21" s="161"/>
      <c r="Y21" s="161"/>
      <c r="Z21" s="161"/>
      <c r="AA21" s="161"/>
      <c r="AB21" s="161"/>
      <c r="AC21" s="161"/>
      <c r="AD21" s="161"/>
    </row>
    <row r="22" spans="1:30" ht="60" customHeight="1" thickBot="1" x14ac:dyDescent="0.3">
      <c r="A22" s="172"/>
      <c r="B22" s="446"/>
      <c r="C22" s="459"/>
      <c r="D22" s="461"/>
      <c r="E22" s="447"/>
      <c r="F22" s="448"/>
      <c r="G22" s="449"/>
      <c r="V22" s="161"/>
      <c r="W22" s="161"/>
      <c r="X22" s="161"/>
      <c r="Y22" s="161"/>
      <c r="Z22" s="161"/>
      <c r="AA22" s="161"/>
      <c r="AB22" s="161"/>
      <c r="AC22" s="161"/>
      <c r="AD22" s="161"/>
    </row>
    <row r="23" spans="1:30" ht="81.75" customHeight="1" thickTop="1" thickBot="1" x14ac:dyDescent="0.3">
      <c r="B23" s="189" t="s">
        <v>222</v>
      </c>
      <c r="C23" s="158" t="s">
        <v>4</v>
      </c>
      <c r="D23" s="159" t="s">
        <v>223</v>
      </c>
      <c r="E23" s="433" t="s">
        <v>255</v>
      </c>
      <c r="F23" s="434"/>
      <c r="G23" s="435"/>
      <c r="V23" s="161"/>
      <c r="W23" s="161"/>
      <c r="X23" s="161"/>
      <c r="Y23" s="161"/>
      <c r="Z23" s="161"/>
      <c r="AA23" s="161"/>
      <c r="AB23" s="161"/>
      <c r="AC23" s="161"/>
      <c r="AD23" s="161"/>
    </row>
    <row r="24" spans="1:30" ht="15.75" thickTop="1" x14ac:dyDescent="0.25">
      <c r="B24" s="178"/>
      <c r="C24" s="178"/>
      <c r="D24" s="179"/>
      <c r="E24" s="179"/>
      <c r="F24" s="180"/>
      <c r="G24" s="181"/>
      <c r="V24" s="161"/>
      <c r="W24" s="161"/>
      <c r="X24" s="161"/>
      <c r="Y24" s="161"/>
      <c r="Z24" s="161"/>
      <c r="AA24" s="161"/>
      <c r="AB24" s="161"/>
      <c r="AC24" s="161"/>
      <c r="AD24" s="161"/>
    </row>
    <row r="25" spans="1:30" x14ac:dyDescent="0.25">
      <c r="B25" s="179"/>
      <c r="C25" s="179"/>
      <c r="D25" s="179"/>
      <c r="E25" s="179"/>
      <c r="F25" s="180"/>
      <c r="G25" s="181"/>
      <c r="V25" s="161"/>
      <c r="W25" s="161"/>
      <c r="X25" s="161"/>
      <c r="Y25" s="161"/>
      <c r="Z25" s="161"/>
      <c r="AA25" s="161"/>
      <c r="AB25" s="161"/>
      <c r="AC25" s="161"/>
      <c r="AD25" s="161"/>
    </row>
    <row r="26" spans="1:30" x14ac:dyDescent="0.25">
      <c r="B26" s="179"/>
      <c r="C26" s="179"/>
      <c r="D26" s="179"/>
      <c r="E26" s="179"/>
      <c r="F26" s="180"/>
      <c r="G26" s="181"/>
      <c r="V26" s="161"/>
      <c r="W26" s="161"/>
      <c r="X26" s="161"/>
      <c r="Y26" s="161"/>
      <c r="Z26" s="161"/>
      <c r="AA26" s="161"/>
      <c r="AB26" s="161"/>
      <c r="AC26" s="161"/>
      <c r="AD26" s="161"/>
    </row>
    <row r="27" spans="1:30" x14ac:dyDescent="0.25">
      <c r="B27" s="179"/>
      <c r="C27" s="179"/>
      <c r="D27" s="179"/>
      <c r="E27" s="179"/>
      <c r="F27" s="180"/>
      <c r="G27" s="181"/>
      <c r="V27" s="161"/>
      <c r="W27" s="161"/>
      <c r="X27" s="161"/>
      <c r="Y27" s="161"/>
      <c r="Z27" s="161"/>
      <c r="AA27" s="161"/>
      <c r="AB27" s="161"/>
      <c r="AC27" s="161"/>
      <c r="AD27" s="161"/>
    </row>
    <row r="28" spans="1:30" x14ac:dyDescent="0.25">
      <c r="B28" s="161"/>
      <c r="C28" s="161"/>
      <c r="D28" s="161"/>
      <c r="E28" s="161"/>
      <c r="F28" s="180"/>
      <c r="G28" s="182"/>
      <c r="V28" s="161"/>
      <c r="W28" s="161"/>
      <c r="X28" s="161"/>
      <c r="Y28" s="161"/>
      <c r="Z28" s="161"/>
      <c r="AA28" s="161"/>
      <c r="AB28" s="161"/>
      <c r="AC28" s="161"/>
      <c r="AD28" s="161"/>
    </row>
    <row r="29" spans="1:30" x14ac:dyDescent="0.25">
      <c r="B29" s="161"/>
      <c r="C29" s="161"/>
      <c r="D29" s="161"/>
      <c r="E29" s="161"/>
      <c r="F29" s="180"/>
      <c r="G29" s="171"/>
      <c r="V29" s="161"/>
      <c r="W29" s="161"/>
      <c r="X29" s="161"/>
      <c r="Y29" s="161"/>
      <c r="Z29" s="161"/>
      <c r="AA29" s="161"/>
      <c r="AB29" s="161"/>
      <c r="AC29" s="161"/>
      <c r="AD29" s="161"/>
    </row>
    <row r="30" spans="1:30" x14ac:dyDescent="0.25">
      <c r="B30" s="161"/>
      <c r="C30" s="161"/>
      <c r="D30" s="161"/>
      <c r="E30" s="161"/>
      <c r="F30" s="180"/>
      <c r="G30" s="171"/>
      <c r="V30" s="161"/>
      <c r="W30" s="161"/>
      <c r="X30" s="161"/>
      <c r="Y30" s="161"/>
      <c r="Z30" s="161"/>
      <c r="AA30" s="161"/>
      <c r="AB30" s="161"/>
      <c r="AC30" s="161"/>
      <c r="AD30" s="161"/>
    </row>
    <row r="31" spans="1:30" x14ac:dyDescent="0.25">
      <c r="B31" s="161"/>
      <c r="C31" s="161"/>
      <c r="D31" s="161"/>
      <c r="E31" s="161"/>
      <c r="F31" s="180"/>
      <c r="G31" s="171"/>
      <c r="V31" s="161"/>
      <c r="W31" s="161"/>
      <c r="X31" s="161"/>
      <c r="Y31" s="161"/>
      <c r="Z31" s="161"/>
      <c r="AA31" s="161"/>
      <c r="AB31" s="161"/>
      <c r="AC31" s="161"/>
      <c r="AD31" s="161"/>
    </row>
    <row r="32" spans="1:30" x14ac:dyDescent="0.25">
      <c r="B32" s="161"/>
      <c r="C32" s="161"/>
      <c r="D32" s="161"/>
      <c r="E32" s="161"/>
      <c r="F32" s="180"/>
      <c r="G32" s="171"/>
      <c r="V32" s="161"/>
      <c r="W32" s="161"/>
      <c r="X32" s="161"/>
      <c r="Y32" s="161"/>
      <c r="Z32" s="161"/>
      <c r="AA32" s="161"/>
      <c r="AB32" s="161"/>
      <c r="AC32" s="161"/>
      <c r="AD32" s="161"/>
    </row>
    <row r="33" spans="2:30" x14ac:dyDescent="0.25">
      <c r="B33" s="161"/>
      <c r="C33" s="161"/>
      <c r="D33" s="161"/>
      <c r="E33" s="161"/>
      <c r="F33" s="171"/>
      <c r="G33" s="171"/>
      <c r="V33" s="161"/>
      <c r="W33" s="161"/>
      <c r="X33" s="161"/>
      <c r="Y33" s="161"/>
      <c r="Z33" s="161"/>
      <c r="AA33" s="161"/>
      <c r="AB33" s="161"/>
      <c r="AC33" s="161"/>
      <c r="AD33" s="161"/>
    </row>
    <row r="34" spans="2:30" x14ac:dyDescent="0.25">
      <c r="B34" s="161"/>
      <c r="C34" s="161"/>
      <c r="D34" s="161"/>
      <c r="E34" s="161"/>
      <c r="F34" s="171"/>
      <c r="G34" s="171"/>
      <c r="V34" s="161"/>
      <c r="W34" s="161"/>
      <c r="X34" s="161"/>
      <c r="Y34" s="161"/>
      <c r="Z34" s="161"/>
      <c r="AA34" s="161"/>
      <c r="AB34" s="161"/>
      <c r="AC34" s="161"/>
      <c r="AD34" s="161"/>
    </row>
    <row r="35" spans="2:30" x14ac:dyDescent="0.25">
      <c r="B35" s="161"/>
      <c r="C35" s="161"/>
      <c r="D35" s="161"/>
      <c r="E35" s="161"/>
      <c r="F35" s="171"/>
      <c r="G35" s="171"/>
      <c r="V35" s="161"/>
      <c r="W35" s="161"/>
      <c r="X35" s="161"/>
      <c r="Y35" s="161"/>
      <c r="Z35" s="161"/>
      <c r="AA35" s="161"/>
      <c r="AB35" s="161"/>
      <c r="AC35" s="161"/>
      <c r="AD35" s="161"/>
    </row>
    <row r="36" spans="2:30" x14ac:dyDescent="0.25">
      <c r="B36" s="161"/>
      <c r="C36" s="161"/>
      <c r="D36" s="161"/>
      <c r="E36" s="161"/>
      <c r="F36" s="171"/>
      <c r="G36" s="171"/>
      <c r="V36" s="161"/>
      <c r="W36" s="161"/>
      <c r="X36" s="161"/>
      <c r="Y36" s="161"/>
      <c r="Z36" s="161"/>
      <c r="AA36" s="161"/>
      <c r="AB36" s="161"/>
      <c r="AC36" s="161"/>
      <c r="AD36" s="161"/>
    </row>
    <row r="37" spans="2:30" x14ac:dyDescent="0.25">
      <c r="B37" s="161"/>
      <c r="C37" s="161"/>
      <c r="D37" s="161"/>
      <c r="E37" s="161"/>
      <c r="F37" s="171"/>
      <c r="G37" s="171"/>
      <c r="V37" s="161"/>
      <c r="W37" s="161"/>
      <c r="X37" s="161"/>
      <c r="Y37" s="161"/>
      <c r="Z37" s="161"/>
      <c r="AA37" s="161"/>
      <c r="AB37" s="161"/>
      <c r="AC37" s="161"/>
      <c r="AD37" s="161"/>
    </row>
    <row r="38" spans="2:30" x14ac:dyDescent="0.25">
      <c r="B38" s="161"/>
      <c r="C38" s="161"/>
      <c r="D38" s="161"/>
      <c r="E38" s="161"/>
      <c r="F38" s="171"/>
      <c r="G38" s="171"/>
      <c r="V38" s="161"/>
      <c r="W38" s="161"/>
      <c r="X38" s="161"/>
      <c r="Y38" s="161"/>
      <c r="Z38" s="161"/>
      <c r="AA38" s="161"/>
      <c r="AB38" s="161"/>
      <c r="AC38" s="161"/>
      <c r="AD38" s="161"/>
    </row>
    <row r="39" spans="2:30" x14ac:dyDescent="0.25">
      <c r="B39" s="161"/>
      <c r="C39" s="161"/>
      <c r="D39" s="161"/>
      <c r="E39" s="161"/>
      <c r="F39" s="171"/>
      <c r="G39" s="171"/>
      <c r="V39" s="161"/>
      <c r="W39" s="161"/>
      <c r="X39" s="161"/>
      <c r="Y39" s="161"/>
      <c r="Z39" s="161"/>
      <c r="AA39" s="161"/>
      <c r="AB39" s="161"/>
      <c r="AC39" s="161"/>
      <c r="AD39" s="161"/>
    </row>
    <row r="40" spans="2:30" x14ac:dyDescent="0.25">
      <c r="B40" s="161"/>
      <c r="C40" s="161"/>
      <c r="D40" s="161"/>
      <c r="E40" s="161"/>
      <c r="F40" s="171"/>
      <c r="G40" s="171"/>
      <c r="V40" s="161"/>
      <c r="W40" s="161"/>
      <c r="X40" s="161"/>
      <c r="Y40" s="161"/>
      <c r="Z40" s="161"/>
      <c r="AA40" s="161"/>
      <c r="AB40" s="161"/>
      <c r="AC40" s="161"/>
      <c r="AD40" s="161"/>
    </row>
    <row r="41" spans="2:30" x14ac:dyDescent="0.25">
      <c r="B41" s="161"/>
      <c r="C41" s="161"/>
      <c r="D41" s="161"/>
      <c r="E41" s="161"/>
      <c r="F41" s="171"/>
      <c r="G41" s="171"/>
      <c r="V41" s="161"/>
      <c r="W41" s="161"/>
      <c r="X41" s="161"/>
      <c r="Y41" s="161"/>
      <c r="Z41" s="161"/>
      <c r="AA41" s="161"/>
      <c r="AB41" s="161"/>
      <c r="AC41" s="161"/>
      <c r="AD41" s="161"/>
    </row>
    <row r="42" spans="2:30" x14ac:dyDescent="0.25">
      <c r="B42" s="161"/>
      <c r="C42" s="161"/>
      <c r="D42" s="161"/>
      <c r="E42" s="161"/>
      <c r="F42" s="171"/>
      <c r="G42" s="171"/>
      <c r="V42" s="161"/>
      <c r="W42" s="161"/>
      <c r="X42" s="161"/>
      <c r="Y42" s="161"/>
      <c r="Z42" s="161"/>
      <c r="AA42" s="161"/>
      <c r="AB42" s="161"/>
      <c r="AC42" s="161"/>
      <c r="AD42" s="161"/>
    </row>
    <row r="43" spans="2:30" x14ac:dyDescent="0.25">
      <c r="B43" s="161"/>
      <c r="C43" s="161"/>
      <c r="D43" s="161"/>
      <c r="E43" s="161"/>
      <c r="F43" s="171"/>
      <c r="G43" s="171"/>
      <c r="V43" s="161"/>
      <c r="W43" s="161"/>
      <c r="X43" s="161"/>
      <c r="Y43" s="161"/>
      <c r="Z43" s="161"/>
      <c r="AA43" s="161"/>
      <c r="AB43" s="161"/>
      <c r="AC43" s="161"/>
      <c r="AD43" s="161"/>
    </row>
    <row r="44" spans="2:30" x14ac:dyDescent="0.25">
      <c r="B44" s="161"/>
      <c r="C44" s="161"/>
      <c r="D44" s="161"/>
      <c r="E44" s="161"/>
      <c r="F44" s="171"/>
      <c r="G44" s="171"/>
      <c r="V44" s="161"/>
      <c r="W44" s="161"/>
      <c r="X44" s="161"/>
      <c r="Y44" s="161"/>
      <c r="Z44" s="161"/>
      <c r="AA44" s="161"/>
      <c r="AB44" s="161"/>
      <c r="AC44" s="161"/>
      <c r="AD44" s="161"/>
    </row>
    <row r="45" spans="2:30" x14ac:dyDescent="0.25">
      <c r="B45" s="161"/>
      <c r="C45" s="161"/>
      <c r="D45" s="161"/>
      <c r="E45" s="161"/>
      <c r="F45" s="171"/>
      <c r="G45" s="171"/>
      <c r="V45" s="161"/>
      <c r="W45" s="161"/>
      <c r="X45" s="161"/>
      <c r="Y45" s="161"/>
      <c r="Z45" s="161"/>
      <c r="AA45" s="161"/>
      <c r="AB45" s="161"/>
      <c r="AC45" s="161"/>
      <c r="AD45" s="161"/>
    </row>
    <row r="46" spans="2:30" x14ac:dyDescent="0.25">
      <c r="B46" s="161"/>
      <c r="C46" s="161"/>
      <c r="D46" s="161"/>
      <c r="E46" s="161"/>
      <c r="F46" s="171"/>
      <c r="G46" s="171"/>
      <c r="V46" s="161"/>
      <c r="W46" s="161"/>
      <c r="X46" s="161"/>
      <c r="Y46" s="161"/>
      <c r="Z46" s="161"/>
      <c r="AA46" s="161"/>
      <c r="AB46" s="161"/>
      <c r="AC46" s="161"/>
      <c r="AD46" s="161"/>
    </row>
    <row r="47" spans="2:30" x14ac:dyDescent="0.25">
      <c r="B47" s="161"/>
      <c r="C47" s="161"/>
      <c r="D47" s="161"/>
      <c r="E47" s="161"/>
      <c r="F47" s="171"/>
      <c r="G47" s="171"/>
      <c r="V47" s="161"/>
      <c r="W47" s="161"/>
      <c r="X47" s="161"/>
      <c r="Y47" s="161"/>
      <c r="Z47" s="161"/>
      <c r="AA47" s="161"/>
      <c r="AB47" s="161"/>
      <c r="AC47" s="161"/>
      <c r="AD47" s="161"/>
    </row>
    <row r="48" spans="2:30" x14ac:dyDescent="0.25">
      <c r="B48" s="161"/>
      <c r="C48" s="161"/>
      <c r="D48" s="161"/>
      <c r="E48" s="161"/>
      <c r="F48" s="171"/>
      <c r="G48" s="171"/>
      <c r="V48" s="161"/>
      <c r="W48" s="161"/>
      <c r="X48" s="161"/>
      <c r="Y48" s="161"/>
      <c r="Z48" s="161"/>
      <c r="AA48" s="161"/>
      <c r="AB48" s="161"/>
      <c r="AC48" s="161"/>
      <c r="AD48" s="161"/>
    </row>
    <row r="49" spans="2:30" x14ac:dyDescent="0.25">
      <c r="B49" s="161"/>
      <c r="C49" s="161"/>
      <c r="D49" s="161"/>
      <c r="E49" s="161"/>
      <c r="F49" s="171"/>
      <c r="G49" s="171"/>
      <c r="V49" s="161"/>
      <c r="W49" s="161"/>
      <c r="X49" s="161"/>
      <c r="Y49" s="161"/>
      <c r="Z49" s="161"/>
      <c r="AA49" s="161"/>
      <c r="AB49" s="161"/>
      <c r="AC49" s="161"/>
      <c r="AD49" s="161"/>
    </row>
    <row r="50" spans="2:30" x14ac:dyDescent="0.25">
      <c r="B50" s="161"/>
      <c r="C50" s="161"/>
      <c r="D50" s="161"/>
      <c r="E50" s="161"/>
      <c r="F50" s="171"/>
      <c r="G50" s="171"/>
      <c r="V50" s="161"/>
      <c r="W50" s="161"/>
      <c r="X50" s="161"/>
      <c r="Y50" s="161"/>
      <c r="Z50" s="161"/>
      <c r="AA50" s="161"/>
      <c r="AB50" s="161"/>
      <c r="AC50" s="161"/>
      <c r="AD50" s="161"/>
    </row>
    <row r="51" spans="2:30" x14ac:dyDescent="0.25">
      <c r="B51" s="161"/>
      <c r="C51" s="161"/>
      <c r="D51" s="161"/>
      <c r="E51" s="161"/>
      <c r="F51" s="171"/>
      <c r="G51" s="171"/>
      <c r="V51" s="161"/>
      <c r="W51" s="161"/>
      <c r="X51" s="161"/>
      <c r="Y51" s="161"/>
      <c r="Z51" s="161"/>
      <c r="AA51" s="161"/>
      <c r="AB51" s="161"/>
      <c r="AC51" s="161"/>
      <c r="AD51" s="161"/>
    </row>
    <row r="52" spans="2:30" x14ac:dyDescent="0.25">
      <c r="B52" s="161"/>
      <c r="C52" s="161"/>
      <c r="D52" s="161"/>
      <c r="E52" s="161"/>
      <c r="F52" s="171"/>
      <c r="G52" s="171"/>
      <c r="V52" s="161"/>
      <c r="W52" s="161"/>
      <c r="X52" s="161"/>
      <c r="Y52" s="161"/>
      <c r="Z52" s="161"/>
      <c r="AA52" s="161"/>
      <c r="AB52" s="161"/>
      <c r="AC52" s="161"/>
      <c r="AD52" s="161"/>
    </row>
    <row r="53" spans="2:30" x14ac:dyDescent="0.25">
      <c r="B53" s="161"/>
      <c r="C53" s="161"/>
      <c r="D53" s="161"/>
      <c r="E53" s="161"/>
      <c r="F53" s="171"/>
      <c r="G53" s="171"/>
      <c r="V53" s="161"/>
      <c r="W53" s="161"/>
      <c r="X53" s="161"/>
      <c r="Y53" s="161"/>
      <c r="Z53" s="161"/>
      <c r="AA53" s="161"/>
      <c r="AB53" s="161"/>
      <c r="AC53" s="161"/>
      <c r="AD53" s="161"/>
    </row>
    <row r="54" spans="2:30" x14ac:dyDescent="0.25">
      <c r="B54" s="161"/>
      <c r="C54" s="161"/>
      <c r="D54" s="161"/>
      <c r="E54" s="161"/>
      <c r="F54" s="171"/>
      <c r="G54" s="171"/>
      <c r="V54" s="161"/>
      <c r="W54" s="161"/>
      <c r="X54" s="161"/>
    </row>
    <row r="55" spans="2:30" x14ac:dyDescent="0.25">
      <c r="B55" s="161"/>
      <c r="C55" s="161"/>
      <c r="D55" s="161"/>
      <c r="E55" s="161"/>
      <c r="F55" s="171"/>
      <c r="G55" s="171"/>
      <c r="V55" s="161"/>
      <c r="W55" s="161"/>
      <c r="X55" s="161"/>
    </row>
    <row r="56" spans="2:30" x14ac:dyDescent="0.25">
      <c r="B56" s="161"/>
      <c r="C56" s="161"/>
      <c r="D56" s="161"/>
      <c r="E56" s="161"/>
      <c r="F56" s="171"/>
      <c r="G56" s="171"/>
      <c r="V56" s="161"/>
      <c r="W56" s="161"/>
      <c r="X56" s="161"/>
    </row>
    <row r="57" spans="2:30" x14ac:dyDescent="0.25">
      <c r="B57" s="161"/>
      <c r="C57" s="161"/>
      <c r="D57" s="161"/>
      <c r="E57" s="161"/>
      <c r="F57" s="171"/>
      <c r="G57" s="171"/>
      <c r="V57" s="161"/>
      <c r="W57" s="161"/>
      <c r="X57" s="161"/>
    </row>
    <row r="58" spans="2:30" x14ac:dyDescent="0.25">
      <c r="B58" s="161"/>
      <c r="C58" s="161"/>
      <c r="D58" s="161"/>
      <c r="E58" s="161"/>
      <c r="F58" s="171"/>
      <c r="G58" s="171"/>
      <c r="V58" s="161"/>
      <c r="W58" s="161"/>
      <c r="X58" s="161"/>
    </row>
    <row r="59" spans="2:30" x14ac:dyDescent="0.25">
      <c r="B59" s="161"/>
      <c r="C59" s="161"/>
      <c r="D59" s="161"/>
      <c r="E59" s="161"/>
      <c r="F59" s="171"/>
      <c r="G59" s="171"/>
      <c r="V59" s="161"/>
      <c r="W59" s="161"/>
      <c r="X59" s="161"/>
    </row>
    <row r="60" spans="2:30" x14ac:dyDescent="0.25">
      <c r="B60" s="161"/>
      <c r="C60" s="161"/>
      <c r="D60" s="161"/>
      <c r="E60" s="161"/>
      <c r="F60" s="171"/>
      <c r="G60" s="171"/>
      <c r="V60" s="161"/>
      <c r="W60" s="161"/>
      <c r="X60" s="161"/>
    </row>
    <row r="61" spans="2:30" x14ac:dyDescent="0.25">
      <c r="B61" s="161"/>
      <c r="C61" s="161"/>
      <c r="D61" s="161"/>
      <c r="E61" s="161"/>
      <c r="F61" s="171"/>
      <c r="G61" s="171"/>
      <c r="V61" s="161"/>
      <c r="W61" s="161"/>
      <c r="X61" s="161"/>
    </row>
    <row r="62" spans="2:30" x14ac:dyDescent="0.25">
      <c r="B62" s="161"/>
      <c r="C62" s="161"/>
      <c r="D62" s="161"/>
      <c r="E62" s="161"/>
      <c r="F62" s="171"/>
      <c r="G62" s="171"/>
      <c r="V62" s="161"/>
      <c r="W62" s="161"/>
      <c r="X62" s="161"/>
    </row>
    <row r="63" spans="2:30" x14ac:dyDescent="0.25">
      <c r="B63" s="161"/>
      <c r="C63" s="161"/>
      <c r="D63" s="161"/>
      <c r="E63" s="161"/>
      <c r="F63" s="171"/>
      <c r="G63" s="171"/>
      <c r="V63" s="161"/>
      <c r="W63" s="161"/>
      <c r="X63" s="161"/>
    </row>
    <row r="64" spans="2:30" x14ac:dyDescent="0.25">
      <c r="B64" s="161"/>
      <c r="C64" s="161"/>
      <c r="D64" s="161"/>
      <c r="E64" s="161"/>
      <c r="F64" s="171"/>
      <c r="G64" s="171"/>
      <c r="V64" s="161"/>
      <c r="W64" s="161"/>
      <c r="X64" s="161"/>
    </row>
    <row r="65" spans="2:24" x14ac:dyDescent="0.25">
      <c r="B65" s="161"/>
      <c r="C65" s="161"/>
      <c r="D65" s="161"/>
      <c r="E65" s="161"/>
      <c r="F65" s="171"/>
      <c r="G65" s="171"/>
      <c r="V65" s="161"/>
      <c r="W65" s="161"/>
      <c r="X65" s="161"/>
    </row>
    <row r="66" spans="2:24" x14ac:dyDescent="0.25">
      <c r="B66" s="161"/>
      <c r="C66" s="161"/>
      <c r="D66" s="161"/>
      <c r="E66" s="161"/>
      <c r="F66" s="171"/>
      <c r="G66" s="171"/>
      <c r="V66" s="161"/>
      <c r="W66" s="161"/>
      <c r="X66" s="161"/>
    </row>
    <row r="67" spans="2:24" x14ac:dyDescent="0.25">
      <c r="B67" s="161"/>
      <c r="C67" s="161"/>
      <c r="D67" s="161"/>
      <c r="E67" s="161"/>
      <c r="F67" s="171"/>
      <c r="G67" s="171"/>
      <c r="V67" s="161"/>
      <c r="W67" s="161"/>
      <c r="X67" s="161"/>
    </row>
    <row r="68" spans="2:24" x14ac:dyDescent="0.25">
      <c r="B68" s="161"/>
      <c r="C68" s="161"/>
      <c r="D68" s="161"/>
      <c r="E68" s="161"/>
      <c r="F68" s="171"/>
      <c r="G68" s="171"/>
      <c r="V68" s="161"/>
      <c r="W68" s="161"/>
      <c r="X68" s="161"/>
    </row>
    <row r="69" spans="2:24" x14ac:dyDescent="0.25">
      <c r="B69" s="161"/>
      <c r="C69" s="161"/>
      <c r="D69" s="161"/>
      <c r="E69" s="161"/>
      <c r="F69" s="171"/>
      <c r="G69" s="171"/>
      <c r="V69" s="161"/>
      <c r="W69" s="161"/>
      <c r="X69" s="161"/>
    </row>
    <row r="70" spans="2:24" x14ac:dyDescent="0.25">
      <c r="B70" s="161"/>
      <c r="C70" s="161"/>
      <c r="D70" s="161"/>
      <c r="E70" s="161"/>
      <c r="F70" s="171"/>
      <c r="G70" s="171"/>
      <c r="V70" s="161"/>
      <c r="W70" s="161"/>
      <c r="X70" s="161"/>
    </row>
    <row r="71" spans="2:24" x14ac:dyDescent="0.25">
      <c r="B71" s="161"/>
      <c r="C71" s="161"/>
      <c r="D71" s="161"/>
      <c r="E71" s="161"/>
      <c r="F71" s="171"/>
      <c r="G71" s="171"/>
      <c r="V71" s="161"/>
      <c r="W71" s="161"/>
      <c r="X71" s="161"/>
    </row>
    <row r="72" spans="2:24" x14ac:dyDescent="0.25">
      <c r="B72" s="161"/>
      <c r="C72" s="161"/>
      <c r="D72" s="161"/>
      <c r="E72" s="161"/>
      <c r="F72" s="171"/>
      <c r="G72" s="171"/>
      <c r="V72" s="161"/>
      <c r="W72" s="161"/>
      <c r="X72" s="161"/>
    </row>
    <row r="73" spans="2:24" x14ac:dyDescent="0.25">
      <c r="B73" s="161"/>
      <c r="C73" s="161"/>
      <c r="D73" s="161"/>
      <c r="E73" s="161"/>
      <c r="F73" s="171"/>
      <c r="G73" s="171"/>
      <c r="V73" s="161"/>
      <c r="W73" s="161"/>
      <c r="X73" s="161"/>
    </row>
    <row r="74" spans="2:24" x14ac:dyDescent="0.25">
      <c r="B74" s="161"/>
      <c r="C74" s="161"/>
      <c r="D74" s="161"/>
      <c r="E74" s="161"/>
      <c r="F74" s="171"/>
      <c r="G74" s="171"/>
      <c r="V74" s="161"/>
      <c r="W74" s="161"/>
      <c r="X74" s="161"/>
    </row>
    <row r="75" spans="2:24" x14ac:dyDescent="0.25">
      <c r="B75" s="161"/>
      <c r="C75" s="161"/>
      <c r="D75" s="161"/>
      <c r="E75" s="161"/>
      <c r="F75" s="171"/>
      <c r="G75" s="171"/>
      <c r="V75" s="161"/>
      <c r="W75" s="161"/>
      <c r="X75" s="161"/>
    </row>
    <row r="76" spans="2:24" x14ac:dyDescent="0.25">
      <c r="B76" s="161"/>
      <c r="C76" s="161"/>
      <c r="D76" s="161"/>
      <c r="E76" s="161"/>
      <c r="F76" s="171"/>
      <c r="G76" s="171"/>
      <c r="V76" s="161"/>
      <c r="W76" s="161"/>
      <c r="X76" s="161"/>
    </row>
    <row r="77" spans="2:24" x14ac:dyDescent="0.25">
      <c r="B77" s="161"/>
      <c r="C77" s="161"/>
      <c r="D77" s="161"/>
      <c r="E77" s="161"/>
      <c r="F77" s="171"/>
      <c r="G77" s="171"/>
      <c r="V77" s="161"/>
      <c r="W77" s="161"/>
      <c r="X77" s="161"/>
    </row>
    <row r="78" spans="2:24" x14ac:dyDescent="0.25">
      <c r="B78" s="161"/>
      <c r="C78" s="161"/>
      <c r="D78" s="161"/>
      <c r="E78" s="161"/>
      <c r="F78" s="171"/>
      <c r="G78" s="171"/>
      <c r="V78" s="161"/>
      <c r="W78" s="161"/>
      <c r="X78" s="161"/>
    </row>
    <row r="79" spans="2:24" x14ac:dyDescent="0.25">
      <c r="B79" s="161"/>
      <c r="C79" s="161"/>
      <c r="D79" s="161"/>
      <c r="E79" s="161"/>
      <c r="F79" s="171"/>
      <c r="G79" s="171"/>
      <c r="V79" s="161"/>
      <c r="W79" s="161"/>
      <c r="X79" s="161"/>
    </row>
    <row r="80" spans="2:24" x14ac:dyDescent="0.25">
      <c r="B80" s="161"/>
      <c r="C80" s="161"/>
      <c r="D80" s="161"/>
      <c r="E80" s="161"/>
      <c r="F80" s="171"/>
      <c r="G80" s="171"/>
      <c r="V80" s="161"/>
      <c r="W80" s="161"/>
      <c r="X80" s="161"/>
    </row>
    <row r="81" spans="2:24" x14ac:dyDescent="0.25">
      <c r="B81" s="161"/>
      <c r="C81" s="161"/>
      <c r="D81" s="161"/>
      <c r="E81" s="161"/>
      <c r="F81" s="171"/>
      <c r="G81" s="171"/>
      <c r="V81" s="161"/>
      <c r="W81" s="161"/>
      <c r="X81" s="161"/>
    </row>
    <row r="82" spans="2:24" x14ac:dyDescent="0.25">
      <c r="B82" s="161"/>
      <c r="C82" s="161"/>
      <c r="D82" s="161"/>
      <c r="E82" s="161"/>
      <c r="F82" s="171"/>
      <c r="G82" s="171"/>
      <c r="V82" s="161"/>
      <c r="W82" s="161"/>
      <c r="X82" s="161"/>
    </row>
    <row r="83" spans="2:24" x14ac:dyDescent="0.25">
      <c r="B83" s="161"/>
      <c r="C83" s="161"/>
      <c r="D83" s="161"/>
      <c r="E83" s="161"/>
      <c r="F83" s="171"/>
      <c r="G83" s="171"/>
      <c r="V83" s="161"/>
      <c r="W83" s="161"/>
      <c r="X83" s="161"/>
    </row>
    <row r="84" spans="2:24" x14ac:dyDescent="0.25">
      <c r="B84" s="161"/>
      <c r="C84" s="161"/>
      <c r="D84" s="161"/>
      <c r="E84" s="161"/>
      <c r="F84" s="171"/>
      <c r="G84" s="171"/>
      <c r="V84" s="161"/>
      <c r="W84" s="161"/>
      <c r="X84" s="161"/>
    </row>
    <row r="85" spans="2:24" x14ac:dyDescent="0.25">
      <c r="B85" s="161"/>
      <c r="C85" s="161"/>
      <c r="D85" s="161"/>
      <c r="E85" s="161"/>
      <c r="F85" s="171"/>
      <c r="G85" s="171"/>
      <c r="V85" s="161"/>
      <c r="W85" s="161"/>
      <c r="X85" s="161"/>
    </row>
    <row r="86" spans="2:24" x14ac:dyDescent="0.25">
      <c r="B86" s="161"/>
      <c r="C86" s="161"/>
      <c r="D86" s="161"/>
      <c r="E86" s="161"/>
      <c r="F86" s="171"/>
      <c r="G86" s="171"/>
      <c r="V86" s="161"/>
      <c r="W86" s="161"/>
      <c r="X86" s="161"/>
    </row>
    <row r="87" spans="2:24" x14ac:dyDescent="0.25">
      <c r="B87" s="161"/>
      <c r="C87" s="161"/>
      <c r="D87" s="161"/>
      <c r="E87" s="161"/>
      <c r="F87" s="171"/>
      <c r="G87" s="171"/>
      <c r="V87" s="161"/>
      <c r="W87" s="161"/>
      <c r="X87" s="161"/>
    </row>
    <row r="88" spans="2:24" x14ac:dyDescent="0.25">
      <c r="B88" s="161"/>
      <c r="C88" s="161"/>
      <c r="D88" s="161"/>
      <c r="E88" s="161"/>
      <c r="F88" s="171"/>
      <c r="G88" s="171"/>
      <c r="V88" s="161"/>
      <c r="W88" s="161"/>
      <c r="X88" s="161"/>
    </row>
    <row r="89" spans="2:24" x14ac:dyDescent="0.25">
      <c r="B89" s="161"/>
      <c r="C89" s="161"/>
      <c r="D89" s="161"/>
      <c r="E89" s="161"/>
      <c r="F89" s="171"/>
      <c r="G89" s="171"/>
      <c r="V89" s="161"/>
      <c r="W89" s="161"/>
      <c r="X89" s="161"/>
    </row>
    <row r="90" spans="2:24" x14ac:dyDescent="0.25">
      <c r="B90" s="161"/>
      <c r="C90" s="161"/>
      <c r="D90" s="161"/>
      <c r="E90" s="161"/>
      <c r="F90" s="171"/>
      <c r="G90" s="171"/>
      <c r="V90" s="161"/>
      <c r="W90" s="161"/>
      <c r="X90" s="161"/>
    </row>
    <row r="91" spans="2:24" x14ac:dyDescent="0.25">
      <c r="B91" s="161"/>
      <c r="C91" s="161"/>
      <c r="D91" s="161"/>
      <c r="E91" s="161"/>
      <c r="F91" s="171"/>
      <c r="G91" s="171"/>
      <c r="V91" s="161"/>
      <c r="W91" s="161"/>
      <c r="X91" s="161"/>
    </row>
    <row r="92" spans="2:24" x14ac:dyDescent="0.25">
      <c r="B92" s="161"/>
      <c r="C92" s="161"/>
      <c r="D92" s="161"/>
      <c r="E92" s="161"/>
      <c r="F92" s="171"/>
      <c r="G92" s="171"/>
      <c r="V92" s="161"/>
      <c r="W92" s="161"/>
      <c r="X92" s="161"/>
    </row>
    <row r="93" spans="2:24" x14ac:dyDescent="0.25">
      <c r="B93" s="161"/>
      <c r="C93" s="161"/>
      <c r="D93" s="161"/>
      <c r="E93" s="161"/>
      <c r="F93" s="171"/>
      <c r="G93" s="171"/>
      <c r="V93" s="161"/>
      <c r="W93" s="161"/>
      <c r="X93" s="161"/>
    </row>
    <row r="94" spans="2:24" x14ac:dyDescent="0.25">
      <c r="B94" s="161"/>
      <c r="C94" s="161"/>
      <c r="D94" s="161"/>
      <c r="E94" s="161"/>
      <c r="F94" s="171"/>
      <c r="G94" s="171"/>
      <c r="V94" s="161"/>
      <c r="W94" s="161"/>
      <c r="X94" s="161"/>
    </row>
    <row r="95" spans="2:24" x14ac:dyDescent="0.25">
      <c r="B95" s="161"/>
      <c r="C95" s="161"/>
      <c r="D95" s="161"/>
      <c r="E95" s="161"/>
      <c r="F95" s="171"/>
      <c r="G95" s="171"/>
      <c r="V95" s="161"/>
      <c r="W95" s="161"/>
      <c r="X95" s="161"/>
    </row>
    <row r="96" spans="2:24" x14ac:dyDescent="0.25">
      <c r="B96" s="161"/>
      <c r="C96" s="161"/>
      <c r="D96" s="161"/>
      <c r="E96" s="161"/>
      <c r="F96" s="171"/>
      <c r="G96" s="171"/>
    </row>
    <row r="97" spans="2:7" x14ac:dyDescent="0.25">
      <c r="B97" s="161"/>
      <c r="C97" s="161"/>
      <c r="D97" s="161"/>
      <c r="E97" s="161"/>
      <c r="F97" s="171"/>
      <c r="G97" s="171"/>
    </row>
    <row r="98" spans="2:7" x14ac:dyDescent="0.25">
      <c r="B98" s="161"/>
      <c r="C98" s="161"/>
      <c r="D98" s="161"/>
      <c r="E98" s="161"/>
      <c r="F98" s="171"/>
      <c r="G98" s="171"/>
    </row>
    <row r="99" spans="2:7" x14ac:dyDescent="0.25">
      <c r="B99" s="161"/>
      <c r="C99" s="161"/>
      <c r="D99" s="161"/>
      <c r="E99" s="161"/>
      <c r="F99" s="171"/>
      <c r="G99" s="171"/>
    </row>
    <row r="100" spans="2:7" x14ac:dyDescent="0.25">
      <c r="B100" s="161"/>
      <c r="C100" s="161"/>
      <c r="D100" s="161"/>
      <c r="E100" s="161"/>
      <c r="F100" s="171"/>
      <c r="G100" s="171"/>
    </row>
    <row r="101" spans="2:7" x14ac:dyDescent="0.25">
      <c r="B101" s="161"/>
      <c r="C101" s="161"/>
      <c r="D101" s="161"/>
      <c r="E101" s="161"/>
      <c r="F101" s="171"/>
      <c r="G101" s="171"/>
    </row>
    <row r="102" spans="2:7" x14ac:dyDescent="0.25">
      <c r="B102" s="161"/>
      <c r="C102" s="161"/>
      <c r="D102" s="161"/>
      <c r="E102" s="161"/>
      <c r="F102" s="171"/>
      <c r="G102" s="171"/>
    </row>
    <row r="103" spans="2:7" x14ac:dyDescent="0.25">
      <c r="B103" s="161"/>
      <c r="C103" s="161"/>
      <c r="D103" s="161"/>
      <c r="E103" s="161"/>
      <c r="F103" s="171"/>
      <c r="G103" s="171"/>
    </row>
    <row r="104" spans="2:7" x14ac:dyDescent="0.25">
      <c r="B104" s="161"/>
      <c r="C104" s="161"/>
      <c r="D104" s="161"/>
      <c r="E104" s="161"/>
      <c r="F104" s="171"/>
      <c r="G104" s="171"/>
    </row>
    <row r="105" spans="2:7" x14ac:dyDescent="0.25">
      <c r="B105" s="161"/>
      <c r="C105" s="161"/>
      <c r="D105" s="161"/>
      <c r="E105" s="161"/>
      <c r="F105" s="171"/>
      <c r="G105" s="171"/>
    </row>
    <row r="106" spans="2:7" x14ac:dyDescent="0.25">
      <c r="B106" s="161"/>
      <c r="C106" s="161"/>
      <c r="D106" s="161"/>
      <c r="E106" s="161"/>
      <c r="F106" s="171"/>
      <c r="G106" s="171"/>
    </row>
    <row r="107" spans="2:7" x14ac:dyDescent="0.25">
      <c r="B107" s="161"/>
      <c r="C107" s="161"/>
      <c r="D107" s="161"/>
      <c r="E107" s="161"/>
      <c r="F107" s="171"/>
      <c r="G107" s="171"/>
    </row>
    <row r="108" spans="2:7" x14ac:dyDescent="0.25">
      <c r="B108" s="161"/>
      <c r="C108" s="161"/>
      <c r="D108" s="161"/>
      <c r="E108" s="161"/>
      <c r="F108" s="171"/>
      <c r="G108" s="171"/>
    </row>
    <row r="109" spans="2:7" x14ac:dyDescent="0.25">
      <c r="B109" s="161"/>
      <c r="C109" s="161"/>
      <c r="D109" s="161"/>
      <c r="E109" s="161"/>
      <c r="F109" s="171"/>
      <c r="G109" s="171"/>
    </row>
    <row r="110" spans="2:7" x14ac:dyDescent="0.25">
      <c r="B110" s="161"/>
      <c r="C110" s="161"/>
      <c r="D110" s="161"/>
      <c r="E110" s="161"/>
      <c r="F110" s="171"/>
      <c r="G110" s="171"/>
    </row>
    <row r="111" spans="2:7" x14ac:dyDescent="0.25">
      <c r="B111" s="161"/>
      <c r="C111" s="161"/>
      <c r="D111" s="161"/>
      <c r="E111" s="161"/>
      <c r="F111" s="171"/>
      <c r="G111" s="171"/>
    </row>
    <row r="112" spans="2:7" x14ac:dyDescent="0.25">
      <c r="B112" s="161"/>
      <c r="C112" s="161"/>
      <c r="D112" s="161"/>
      <c r="E112" s="161"/>
      <c r="F112" s="171"/>
      <c r="G112" s="171"/>
    </row>
    <row r="113" spans="2:7" x14ac:dyDescent="0.25">
      <c r="B113" s="161"/>
      <c r="C113" s="161"/>
      <c r="D113" s="161"/>
      <c r="E113" s="161"/>
      <c r="F113" s="171"/>
      <c r="G113" s="171"/>
    </row>
    <row r="114" spans="2:7" x14ac:dyDescent="0.25">
      <c r="B114" s="161"/>
      <c r="C114" s="161"/>
      <c r="D114" s="161"/>
      <c r="E114" s="161"/>
      <c r="F114" s="171"/>
      <c r="G114" s="171"/>
    </row>
    <row r="115" spans="2:7" x14ac:dyDescent="0.25">
      <c r="B115" s="161"/>
      <c r="C115" s="161"/>
      <c r="D115" s="161"/>
      <c r="E115" s="161"/>
      <c r="F115" s="171"/>
      <c r="G115" s="171"/>
    </row>
    <row r="116" spans="2:7" x14ac:dyDescent="0.25">
      <c r="B116" s="161"/>
      <c r="C116" s="161"/>
      <c r="D116" s="161"/>
      <c r="E116" s="161"/>
      <c r="F116" s="171"/>
      <c r="G116" s="171"/>
    </row>
    <row r="117" spans="2:7" x14ac:dyDescent="0.25">
      <c r="B117" s="161"/>
      <c r="C117" s="161"/>
      <c r="D117" s="161"/>
      <c r="E117" s="161"/>
      <c r="F117" s="171"/>
      <c r="G117" s="171"/>
    </row>
    <row r="118" spans="2:7" x14ac:dyDescent="0.25">
      <c r="B118" s="161"/>
      <c r="C118" s="161"/>
      <c r="D118" s="161"/>
      <c r="E118" s="161"/>
      <c r="F118" s="171"/>
      <c r="G118" s="171"/>
    </row>
    <row r="119" spans="2:7" x14ac:dyDescent="0.25">
      <c r="B119" s="161"/>
      <c r="C119" s="161"/>
      <c r="D119" s="161"/>
      <c r="E119" s="161"/>
      <c r="F119" s="171"/>
      <c r="G119" s="171"/>
    </row>
    <row r="120" spans="2:7" x14ac:dyDescent="0.25">
      <c r="B120" s="161"/>
      <c r="C120" s="161"/>
      <c r="D120" s="161"/>
      <c r="E120" s="161"/>
      <c r="F120" s="171"/>
      <c r="G120" s="171"/>
    </row>
    <row r="121" spans="2:7" x14ac:dyDescent="0.25">
      <c r="B121" s="161"/>
      <c r="C121" s="161"/>
      <c r="D121" s="161"/>
      <c r="E121" s="161"/>
      <c r="F121" s="171"/>
      <c r="G121" s="171"/>
    </row>
    <row r="122" spans="2:7" x14ac:dyDescent="0.25">
      <c r="B122" s="161"/>
      <c r="C122" s="161"/>
      <c r="D122" s="161"/>
      <c r="E122" s="161"/>
      <c r="F122" s="171"/>
      <c r="G122" s="171"/>
    </row>
    <row r="123" spans="2:7" x14ac:dyDescent="0.25">
      <c r="B123" s="161"/>
      <c r="C123" s="161"/>
      <c r="D123" s="161"/>
      <c r="E123" s="161"/>
      <c r="F123" s="171"/>
      <c r="G123" s="171"/>
    </row>
    <row r="124" spans="2:7" x14ac:dyDescent="0.25">
      <c r="B124" s="161"/>
      <c r="C124" s="161"/>
      <c r="D124" s="161"/>
      <c r="E124" s="161"/>
      <c r="F124" s="171"/>
      <c r="G124" s="171"/>
    </row>
    <row r="125" spans="2:7" x14ac:dyDescent="0.25">
      <c r="B125" s="161"/>
      <c r="C125" s="161"/>
      <c r="D125" s="161"/>
      <c r="E125" s="161"/>
      <c r="F125" s="171"/>
      <c r="G125" s="171"/>
    </row>
    <row r="126" spans="2:7" x14ac:dyDescent="0.25">
      <c r="B126" s="161"/>
      <c r="C126" s="161"/>
      <c r="D126" s="161"/>
      <c r="E126" s="161"/>
      <c r="F126" s="171"/>
      <c r="G126" s="171"/>
    </row>
    <row r="127" spans="2:7" x14ac:dyDescent="0.25">
      <c r="B127" s="161"/>
      <c r="C127" s="161"/>
      <c r="D127" s="161"/>
      <c r="E127" s="161"/>
      <c r="F127" s="171"/>
      <c r="G127" s="171"/>
    </row>
    <row r="128" spans="2:7" x14ac:dyDescent="0.25">
      <c r="B128" s="161"/>
      <c r="C128" s="161"/>
      <c r="D128" s="161"/>
      <c r="E128" s="161"/>
      <c r="F128" s="171"/>
      <c r="G128" s="171"/>
    </row>
    <row r="129" spans="2:7" x14ac:dyDescent="0.25">
      <c r="B129" s="161"/>
      <c r="C129" s="161"/>
      <c r="D129" s="161"/>
      <c r="E129" s="161"/>
      <c r="F129" s="171"/>
      <c r="G129" s="171"/>
    </row>
    <row r="130" spans="2:7" x14ac:dyDescent="0.25">
      <c r="B130" s="161"/>
      <c r="C130" s="161"/>
      <c r="D130" s="161"/>
      <c r="E130" s="161"/>
      <c r="F130" s="171"/>
      <c r="G130" s="171"/>
    </row>
    <row r="131" spans="2:7" x14ac:dyDescent="0.25">
      <c r="B131" s="161"/>
      <c r="C131" s="161"/>
      <c r="D131" s="161"/>
      <c r="E131" s="161"/>
      <c r="F131" s="171"/>
      <c r="G131" s="171"/>
    </row>
    <row r="132" spans="2:7" x14ac:dyDescent="0.25">
      <c r="B132" s="161"/>
      <c r="C132" s="161"/>
      <c r="D132" s="161"/>
      <c r="E132" s="161"/>
      <c r="F132" s="171"/>
      <c r="G132" s="171"/>
    </row>
    <row r="133" spans="2:7" x14ac:dyDescent="0.25">
      <c r="B133" s="161"/>
      <c r="C133" s="161"/>
      <c r="D133" s="161"/>
      <c r="E133" s="161"/>
      <c r="F133" s="171"/>
      <c r="G133" s="171"/>
    </row>
    <row r="134" spans="2:7" x14ac:dyDescent="0.25">
      <c r="B134" s="161"/>
      <c r="C134" s="161"/>
      <c r="D134" s="161"/>
      <c r="E134" s="161"/>
      <c r="F134" s="171"/>
      <c r="G134" s="171"/>
    </row>
    <row r="135" spans="2:7" x14ac:dyDescent="0.25">
      <c r="B135" s="161"/>
      <c r="C135" s="161"/>
      <c r="D135" s="161"/>
      <c r="E135" s="161"/>
      <c r="F135" s="171"/>
      <c r="G135" s="171"/>
    </row>
    <row r="136" spans="2:7" x14ac:dyDescent="0.25">
      <c r="B136" s="161"/>
      <c r="C136" s="161"/>
      <c r="D136" s="161"/>
      <c r="E136" s="161"/>
      <c r="F136" s="171"/>
      <c r="G136" s="171"/>
    </row>
    <row r="137" spans="2:7" x14ac:dyDescent="0.25">
      <c r="B137" s="161"/>
      <c r="C137" s="161"/>
      <c r="D137" s="161"/>
      <c r="E137" s="161"/>
      <c r="F137" s="171"/>
      <c r="G137" s="171"/>
    </row>
    <row r="138" spans="2:7" x14ac:dyDescent="0.25">
      <c r="B138" s="161"/>
      <c r="C138" s="161"/>
      <c r="D138" s="161"/>
      <c r="E138" s="161"/>
      <c r="F138" s="171"/>
      <c r="G138" s="171"/>
    </row>
    <row r="139" spans="2:7" x14ac:dyDescent="0.25">
      <c r="B139" s="161"/>
      <c r="C139" s="161"/>
      <c r="D139" s="161"/>
      <c r="E139" s="161"/>
      <c r="F139" s="171"/>
      <c r="G139" s="171"/>
    </row>
    <row r="140" spans="2:7" x14ac:dyDescent="0.25">
      <c r="B140" s="161"/>
      <c r="C140" s="161"/>
      <c r="D140" s="161"/>
      <c r="E140" s="161"/>
      <c r="F140" s="171"/>
      <c r="G140" s="171"/>
    </row>
    <row r="141" spans="2:7" x14ac:dyDescent="0.25">
      <c r="B141" s="161"/>
      <c r="C141" s="161"/>
      <c r="D141" s="161"/>
      <c r="E141" s="161"/>
      <c r="F141" s="171"/>
      <c r="G141" s="171"/>
    </row>
    <row r="142" spans="2:7" x14ac:dyDescent="0.25">
      <c r="B142" s="161"/>
      <c r="C142" s="161"/>
      <c r="D142" s="161"/>
      <c r="E142" s="161"/>
      <c r="F142" s="171"/>
      <c r="G142" s="171"/>
    </row>
    <row r="143" spans="2:7" x14ac:dyDescent="0.25">
      <c r="B143" s="161"/>
      <c r="C143" s="161"/>
      <c r="D143" s="161"/>
      <c r="E143" s="161"/>
      <c r="F143" s="171"/>
      <c r="G143" s="171"/>
    </row>
    <row r="144" spans="2:7" x14ac:dyDescent="0.25">
      <c r="B144" s="161"/>
      <c r="C144" s="161"/>
      <c r="D144" s="161"/>
      <c r="E144" s="161"/>
      <c r="F144" s="171"/>
      <c r="G144" s="171"/>
    </row>
    <row r="145" spans="2:7" x14ac:dyDescent="0.25">
      <c r="B145" s="161"/>
      <c r="C145" s="161"/>
      <c r="D145" s="161"/>
      <c r="E145" s="161"/>
      <c r="F145" s="171"/>
      <c r="G145" s="171"/>
    </row>
    <row r="146" spans="2:7" x14ac:dyDescent="0.25">
      <c r="B146" s="161"/>
      <c r="C146" s="161"/>
      <c r="D146" s="161"/>
      <c r="E146" s="161"/>
      <c r="F146" s="171"/>
      <c r="G146" s="171"/>
    </row>
    <row r="147" spans="2:7" x14ac:dyDescent="0.25">
      <c r="B147" s="161"/>
      <c r="C147" s="161"/>
      <c r="D147" s="161"/>
      <c r="E147" s="161"/>
      <c r="F147" s="171"/>
      <c r="G147" s="171"/>
    </row>
    <row r="148" spans="2:7" x14ac:dyDescent="0.25">
      <c r="B148" s="161"/>
      <c r="C148" s="161"/>
      <c r="D148" s="161"/>
      <c r="E148" s="161"/>
      <c r="F148" s="171"/>
      <c r="G148" s="171"/>
    </row>
    <row r="149" spans="2:7" x14ac:dyDescent="0.25">
      <c r="B149" s="161"/>
      <c r="C149" s="161"/>
      <c r="D149" s="161"/>
      <c r="E149" s="161"/>
      <c r="F149" s="171"/>
      <c r="G149" s="171"/>
    </row>
    <row r="150" spans="2:7" x14ac:dyDescent="0.25">
      <c r="B150" s="161"/>
      <c r="C150" s="161"/>
      <c r="D150" s="161"/>
      <c r="E150" s="161"/>
      <c r="F150" s="171"/>
      <c r="G150" s="171"/>
    </row>
    <row r="151" spans="2:7" x14ac:dyDescent="0.25">
      <c r="B151" s="161"/>
      <c r="C151" s="161"/>
      <c r="D151" s="161"/>
      <c r="E151" s="161"/>
      <c r="F151" s="171"/>
      <c r="G151" s="171"/>
    </row>
    <row r="152" spans="2:7" x14ac:dyDescent="0.25">
      <c r="B152" s="161"/>
      <c r="C152" s="161"/>
      <c r="D152" s="161"/>
      <c r="E152" s="161"/>
      <c r="F152" s="171"/>
      <c r="G152" s="171"/>
    </row>
    <row r="153" spans="2:7" x14ac:dyDescent="0.25">
      <c r="B153" s="161"/>
      <c r="C153" s="161"/>
      <c r="D153" s="161"/>
      <c r="E153" s="161"/>
      <c r="F153" s="171"/>
      <c r="G153" s="171"/>
    </row>
    <row r="154" spans="2:7" x14ac:dyDescent="0.25">
      <c r="B154" s="161"/>
      <c r="C154" s="161"/>
      <c r="D154" s="161"/>
      <c r="E154" s="161"/>
      <c r="F154" s="171"/>
      <c r="G154" s="171"/>
    </row>
    <row r="155" spans="2:7" x14ac:dyDescent="0.25">
      <c r="B155" s="161"/>
      <c r="C155" s="161"/>
      <c r="D155" s="161"/>
      <c r="E155" s="161"/>
      <c r="F155" s="171"/>
      <c r="G155" s="171"/>
    </row>
    <row r="156" spans="2:7" x14ac:dyDescent="0.25">
      <c r="B156" s="161"/>
      <c r="C156" s="161"/>
      <c r="D156" s="161"/>
      <c r="E156" s="161"/>
      <c r="F156" s="171"/>
      <c r="G156" s="171"/>
    </row>
    <row r="157" spans="2:7" x14ac:dyDescent="0.25">
      <c r="B157" s="161"/>
      <c r="C157" s="161"/>
      <c r="D157" s="161"/>
      <c r="E157" s="161"/>
      <c r="F157" s="171"/>
      <c r="G157" s="171"/>
    </row>
    <row r="158" spans="2:7" x14ac:dyDescent="0.25">
      <c r="B158" s="161"/>
      <c r="C158" s="161"/>
      <c r="D158" s="161"/>
      <c r="E158" s="161"/>
      <c r="F158" s="171"/>
      <c r="G158" s="171"/>
    </row>
    <row r="159" spans="2:7" x14ac:dyDescent="0.25">
      <c r="B159" s="161"/>
      <c r="C159" s="161"/>
      <c r="D159" s="161"/>
      <c r="E159" s="161"/>
      <c r="F159" s="171"/>
      <c r="G159" s="171"/>
    </row>
    <row r="160" spans="2:7" x14ac:dyDescent="0.25">
      <c r="B160" s="161"/>
      <c r="C160" s="161"/>
      <c r="D160" s="161"/>
      <c r="E160" s="161"/>
      <c r="F160" s="171"/>
      <c r="G160" s="171"/>
    </row>
    <row r="161" spans="2:7" x14ac:dyDescent="0.25">
      <c r="B161" s="161"/>
      <c r="C161" s="161"/>
      <c r="D161" s="161"/>
      <c r="E161" s="161"/>
      <c r="F161" s="171"/>
      <c r="G161" s="171"/>
    </row>
    <row r="162" spans="2:7" x14ac:dyDescent="0.25">
      <c r="B162" s="161"/>
      <c r="C162" s="161"/>
      <c r="D162" s="161"/>
      <c r="E162" s="161"/>
      <c r="F162" s="171"/>
      <c r="G162" s="171"/>
    </row>
    <row r="163" spans="2:7" x14ac:dyDescent="0.25">
      <c r="B163" s="161"/>
      <c r="C163" s="161"/>
      <c r="D163" s="161"/>
      <c r="E163" s="161"/>
      <c r="F163" s="171"/>
      <c r="G163" s="171"/>
    </row>
    <row r="164" spans="2:7" x14ac:dyDescent="0.25">
      <c r="B164" s="161"/>
      <c r="C164" s="161"/>
      <c r="D164" s="161"/>
      <c r="E164" s="161"/>
      <c r="F164" s="171"/>
      <c r="G164" s="171"/>
    </row>
    <row r="165" spans="2:7" x14ac:dyDescent="0.25">
      <c r="B165" s="161"/>
      <c r="C165" s="161"/>
      <c r="D165" s="161"/>
      <c r="E165" s="161"/>
      <c r="F165" s="171"/>
      <c r="G165" s="171"/>
    </row>
    <row r="166" spans="2:7" x14ac:dyDescent="0.25">
      <c r="B166" s="161"/>
      <c r="C166" s="161"/>
      <c r="D166" s="161"/>
      <c r="E166" s="161"/>
      <c r="F166" s="171"/>
      <c r="G166" s="171"/>
    </row>
    <row r="167" spans="2:7" x14ac:dyDescent="0.25">
      <c r="B167" s="161"/>
      <c r="C167" s="161"/>
      <c r="D167" s="161"/>
      <c r="E167" s="161"/>
      <c r="F167" s="171"/>
      <c r="G167" s="171"/>
    </row>
    <row r="168" spans="2:7" x14ac:dyDescent="0.25">
      <c r="B168" s="161"/>
      <c r="C168" s="161"/>
      <c r="D168" s="161"/>
      <c r="E168" s="161"/>
      <c r="F168" s="171"/>
      <c r="G168" s="171"/>
    </row>
    <row r="169" spans="2:7" x14ac:dyDescent="0.25">
      <c r="B169" s="161"/>
      <c r="C169" s="161"/>
      <c r="D169" s="161"/>
      <c r="E169" s="161"/>
      <c r="F169" s="171"/>
      <c r="G169" s="171"/>
    </row>
    <row r="170" spans="2:7" x14ac:dyDescent="0.25">
      <c r="B170" s="161"/>
      <c r="C170" s="161"/>
      <c r="D170" s="161"/>
      <c r="E170" s="161"/>
      <c r="F170" s="171"/>
      <c r="G170" s="171"/>
    </row>
    <row r="171" spans="2:7" x14ac:dyDescent="0.25">
      <c r="B171" s="161"/>
      <c r="C171" s="161"/>
      <c r="D171" s="161"/>
      <c r="E171" s="161"/>
      <c r="F171" s="171"/>
      <c r="G171" s="171"/>
    </row>
    <row r="172" spans="2:7" x14ac:dyDescent="0.25">
      <c r="B172" s="161"/>
      <c r="C172" s="161"/>
      <c r="D172" s="161"/>
      <c r="E172" s="161"/>
      <c r="F172" s="171"/>
      <c r="G172" s="171"/>
    </row>
    <row r="173" spans="2:7" x14ac:dyDescent="0.25">
      <c r="B173" s="161"/>
      <c r="C173" s="161"/>
      <c r="D173" s="161"/>
      <c r="E173" s="161"/>
      <c r="F173" s="171"/>
      <c r="G173" s="171"/>
    </row>
    <row r="174" spans="2:7" x14ac:dyDescent="0.25">
      <c r="B174" s="161"/>
      <c r="C174" s="161"/>
      <c r="D174" s="161"/>
      <c r="E174" s="161"/>
      <c r="F174" s="171"/>
      <c r="G174" s="171"/>
    </row>
    <row r="175" spans="2:7" x14ac:dyDescent="0.25">
      <c r="B175" s="161"/>
      <c r="C175" s="161"/>
      <c r="D175" s="161"/>
      <c r="E175" s="161"/>
      <c r="F175" s="171"/>
      <c r="G175" s="171"/>
    </row>
    <row r="176" spans="2:7" x14ac:dyDescent="0.25">
      <c r="B176" s="161"/>
      <c r="C176" s="161"/>
      <c r="D176" s="161"/>
      <c r="E176" s="161"/>
      <c r="F176" s="171"/>
      <c r="G176" s="171"/>
    </row>
    <row r="177" spans="2:7" x14ac:dyDescent="0.25">
      <c r="B177" s="161"/>
      <c r="C177" s="161"/>
      <c r="D177" s="161"/>
      <c r="E177" s="161"/>
      <c r="F177" s="171"/>
      <c r="G177" s="171"/>
    </row>
    <row r="178" spans="2:7" x14ac:dyDescent="0.25">
      <c r="B178" s="161"/>
      <c r="C178" s="161"/>
      <c r="D178" s="161"/>
      <c r="E178" s="161"/>
      <c r="F178" s="171"/>
      <c r="G178" s="171"/>
    </row>
    <row r="179" spans="2:7" x14ac:dyDescent="0.25">
      <c r="B179" s="161"/>
      <c r="C179" s="161"/>
      <c r="D179" s="161"/>
      <c r="E179" s="161"/>
      <c r="F179" s="171"/>
      <c r="G179" s="171"/>
    </row>
    <row r="180" spans="2:7" x14ac:dyDescent="0.25">
      <c r="B180" s="161"/>
      <c r="C180" s="161"/>
      <c r="D180" s="161"/>
      <c r="E180" s="161"/>
      <c r="F180" s="171"/>
      <c r="G180" s="171"/>
    </row>
    <row r="181" spans="2:7" x14ac:dyDescent="0.25">
      <c r="B181" s="161"/>
      <c r="C181" s="161"/>
      <c r="D181" s="161"/>
      <c r="E181" s="161"/>
      <c r="F181" s="171"/>
      <c r="G181" s="171"/>
    </row>
    <row r="182" spans="2:7" x14ac:dyDescent="0.25">
      <c r="B182" s="161"/>
      <c r="C182" s="161"/>
      <c r="D182" s="161"/>
      <c r="E182" s="161"/>
      <c r="F182" s="171"/>
      <c r="G182" s="171"/>
    </row>
    <row r="183" spans="2:7" x14ac:dyDescent="0.25">
      <c r="B183" s="161"/>
      <c r="C183" s="161"/>
      <c r="D183" s="161"/>
      <c r="E183" s="161"/>
      <c r="F183" s="171"/>
      <c r="G183" s="171"/>
    </row>
    <row r="184" spans="2:7" x14ac:dyDescent="0.25">
      <c r="B184" s="161"/>
      <c r="C184" s="161"/>
      <c r="D184" s="161"/>
      <c r="E184" s="161"/>
      <c r="F184" s="171"/>
      <c r="G184" s="171"/>
    </row>
    <row r="185" spans="2:7" x14ac:dyDescent="0.25">
      <c r="B185" s="161"/>
      <c r="C185" s="161"/>
      <c r="D185" s="161"/>
      <c r="E185" s="161"/>
      <c r="F185" s="171"/>
      <c r="G185" s="171"/>
    </row>
    <row r="186" spans="2:7" x14ac:dyDescent="0.25">
      <c r="B186" s="161"/>
      <c r="C186" s="161"/>
      <c r="D186" s="161"/>
      <c r="E186" s="161"/>
      <c r="F186" s="171"/>
      <c r="G186" s="171"/>
    </row>
    <row r="187" spans="2:7" x14ac:dyDescent="0.25">
      <c r="B187" s="161"/>
      <c r="C187" s="161"/>
      <c r="D187" s="161"/>
      <c r="E187" s="161"/>
      <c r="F187" s="171"/>
      <c r="G187" s="171"/>
    </row>
    <row r="188" spans="2:7" x14ac:dyDescent="0.25">
      <c r="B188" s="161"/>
      <c r="C188" s="161"/>
      <c r="D188" s="161"/>
      <c r="E188" s="161"/>
      <c r="F188" s="171"/>
      <c r="G188" s="171"/>
    </row>
    <row r="189" spans="2:7" x14ac:dyDescent="0.25">
      <c r="B189" s="161"/>
      <c r="C189" s="161"/>
      <c r="D189" s="161"/>
      <c r="E189" s="161"/>
      <c r="F189" s="171"/>
      <c r="G189" s="171"/>
    </row>
  </sheetData>
  <sheetProtection sheet="1" objects="1" scenarios="1" selectLockedCells="1"/>
  <mergeCells count="24">
    <mergeCell ref="B18:B19"/>
    <mergeCell ref="E19:G19"/>
    <mergeCell ref="C21:C22"/>
    <mergeCell ref="D21:D22"/>
    <mergeCell ref="E21:G22"/>
    <mergeCell ref="B20:B22"/>
    <mergeCell ref="E17:G18"/>
    <mergeCell ref="D17:D18"/>
    <mergeCell ref="E23:G23"/>
    <mergeCell ref="E20:G20"/>
    <mergeCell ref="E15:G15"/>
    <mergeCell ref="B5:G5"/>
    <mergeCell ref="B4:G4"/>
    <mergeCell ref="B10:G10"/>
    <mergeCell ref="B16:B17"/>
    <mergeCell ref="B14:B15"/>
    <mergeCell ref="B6:G6"/>
    <mergeCell ref="E14:G14"/>
    <mergeCell ref="E13:G13"/>
    <mergeCell ref="E16:G16"/>
    <mergeCell ref="C17:C18"/>
    <mergeCell ref="B7:G7"/>
    <mergeCell ref="B8:G8"/>
    <mergeCell ref="E12:G12"/>
  </mergeCells>
  <pageMargins left="0.7" right="0.7" top="0.75" bottom="0.75" header="0.3" footer="0.3"/>
  <pageSetup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gotoprofile">
                <anchor moveWithCells="1">
                  <from>
                    <xdr:col>5</xdr:col>
                    <xdr:colOff>828675</xdr:colOff>
                    <xdr:row>9</xdr:row>
                    <xdr:rowOff>114300</xdr:rowOff>
                  </from>
                  <to>
                    <xdr:col>6</xdr:col>
                    <xdr:colOff>142875</xdr:colOff>
                    <xdr:row>9</xdr:row>
                    <xdr:rowOff>381000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249977111117893"/>
  </sheetPr>
  <dimension ref="A1:AX92"/>
  <sheetViews>
    <sheetView showGridLines="0" showRowColHeaders="0" topLeftCell="C10" zoomScaleNormal="100" workbookViewId="0"/>
  </sheetViews>
  <sheetFormatPr baseColWidth="10" defaultColWidth="9.140625" defaultRowHeight="15" x14ac:dyDescent="0.25"/>
  <cols>
    <col min="1" max="1" width="2.85546875" style="8" hidden="1" customWidth="1"/>
    <col min="2" max="2" width="4.28515625" style="196" hidden="1" customWidth="1"/>
    <col min="3" max="3" width="2.85546875" style="196" customWidth="1"/>
    <col min="4" max="4" width="2.28515625" style="8" customWidth="1"/>
    <col min="5" max="5" width="14.7109375" style="3" customWidth="1"/>
    <col min="6" max="6" width="57.7109375" style="4" customWidth="1"/>
    <col min="7" max="7" width="14.7109375" customWidth="1"/>
    <col min="8" max="8" width="2.28515625" style="6" customWidth="1"/>
    <col min="9" max="9" width="10.7109375" style="6" hidden="1" customWidth="1"/>
    <col min="10" max="11" width="10.7109375" style="5" hidden="1" customWidth="1"/>
    <col min="12" max="12" width="10.7109375" style="6" hidden="1" customWidth="1"/>
    <col min="13" max="13" width="10.7109375" style="7" hidden="1" customWidth="1"/>
    <col min="14" max="16" width="10.7109375" style="161" customWidth="1"/>
    <col min="17" max="29" width="9.140625" style="161"/>
  </cols>
  <sheetData>
    <row r="1" spans="1:50" s="161" customFormat="1" ht="27.75" customHeight="1" x14ac:dyDescent="0.25">
      <c r="A1" s="190"/>
      <c r="B1" s="190"/>
      <c r="C1" s="190"/>
      <c r="D1" s="190"/>
      <c r="E1" s="162"/>
      <c r="F1" s="164"/>
      <c r="H1" s="190"/>
      <c r="I1" s="248"/>
      <c r="J1" s="190"/>
      <c r="K1" s="190"/>
      <c r="L1" s="196"/>
      <c r="M1" s="162"/>
    </row>
    <row r="2" spans="1:50" s="161" customFormat="1" ht="26.25" x14ac:dyDescent="0.25">
      <c r="A2" s="190"/>
      <c r="B2" s="196"/>
      <c r="C2" s="192"/>
      <c r="D2" s="246" t="s">
        <v>200</v>
      </c>
      <c r="E2" s="263"/>
      <c r="F2" s="262"/>
      <c r="G2" s="179"/>
      <c r="H2" s="248"/>
      <c r="I2" s="248"/>
      <c r="J2" s="190"/>
      <c r="K2" s="190"/>
      <c r="L2" s="196"/>
      <c r="M2" s="162"/>
    </row>
    <row r="3" spans="1:50" s="161" customFormat="1" ht="16.5" customHeight="1" thickBot="1" x14ac:dyDescent="0.45">
      <c r="A3" s="190"/>
      <c r="B3" s="190"/>
      <c r="C3" s="190"/>
      <c r="D3" s="521"/>
      <c r="E3" s="521"/>
      <c r="F3" s="521"/>
      <c r="G3" s="521"/>
      <c r="H3" s="521"/>
      <c r="I3" s="248"/>
      <c r="J3" s="190"/>
      <c r="K3" s="190"/>
      <c r="L3" s="249"/>
      <c r="M3" s="179"/>
      <c r="N3" s="179"/>
    </row>
    <row r="4" spans="1:50" ht="30" customHeight="1" thickTop="1" x14ac:dyDescent="0.25">
      <c r="A4" s="22"/>
      <c r="B4" s="249"/>
      <c r="C4" s="267"/>
      <c r="D4" s="523" t="s">
        <v>228</v>
      </c>
      <c r="E4" s="523"/>
      <c r="F4" s="523"/>
      <c r="G4" s="523"/>
      <c r="H4" s="524"/>
      <c r="I4" s="23"/>
      <c r="J4" s="24"/>
      <c r="K4" s="24"/>
      <c r="L4" s="23"/>
      <c r="M4" s="17"/>
      <c r="N4" s="179"/>
      <c r="AD4" s="161"/>
      <c r="AE4" s="161"/>
      <c r="AF4" s="161"/>
      <c r="AG4" s="161"/>
      <c r="AH4" s="161"/>
      <c r="AI4" s="161"/>
      <c r="AJ4" s="161"/>
      <c r="AK4" s="161"/>
      <c r="AL4" s="161"/>
      <c r="AM4" s="161"/>
      <c r="AN4" s="161"/>
      <c r="AO4" s="161"/>
      <c r="AP4" s="161"/>
      <c r="AQ4" s="161"/>
      <c r="AR4" s="161"/>
      <c r="AS4" s="161"/>
      <c r="AT4" s="161"/>
      <c r="AU4" s="161"/>
      <c r="AV4" s="161"/>
      <c r="AW4" s="161"/>
      <c r="AX4" s="161"/>
    </row>
    <row r="5" spans="1:50" ht="27.95" customHeight="1" x14ac:dyDescent="0.25">
      <c r="A5" s="38"/>
      <c r="B5" s="327">
        <v>3</v>
      </c>
      <c r="C5" s="328"/>
      <c r="D5" s="238"/>
      <c r="E5" s="223" t="s">
        <v>94</v>
      </c>
      <c r="F5" s="367" t="s">
        <v>201</v>
      </c>
      <c r="G5" s="154"/>
      <c r="H5" s="241"/>
      <c r="I5" s="18"/>
      <c r="J5" s="24">
        <v>0</v>
      </c>
      <c r="K5" s="24">
        <f>J5-1</f>
        <v>-1</v>
      </c>
      <c r="L5" s="18">
        <v>1</v>
      </c>
      <c r="M5" s="17"/>
      <c r="AD5" s="161"/>
      <c r="AE5" s="161"/>
      <c r="AF5" s="161"/>
      <c r="AG5" s="161"/>
      <c r="AH5" s="161"/>
      <c r="AI5" s="161"/>
      <c r="AJ5" s="161"/>
      <c r="AK5" s="161"/>
      <c r="AL5" s="161"/>
      <c r="AM5" s="161"/>
      <c r="AN5" s="161"/>
      <c r="AO5" s="161"/>
      <c r="AP5" s="161"/>
      <c r="AQ5" s="161"/>
      <c r="AR5" s="161"/>
      <c r="AS5" s="161"/>
      <c r="AT5" s="161"/>
      <c r="AU5" s="161"/>
      <c r="AV5" s="161"/>
      <c r="AW5" s="161"/>
      <c r="AX5" s="161"/>
    </row>
    <row r="6" spans="1:50" s="1" customFormat="1" ht="27.95" customHeight="1" x14ac:dyDescent="0.25">
      <c r="A6" s="38"/>
      <c r="B6" s="329">
        <v>4</v>
      </c>
      <c r="C6" s="329"/>
      <c r="D6" s="364"/>
      <c r="E6" s="223" t="s">
        <v>63</v>
      </c>
      <c r="F6" s="222" t="s">
        <v>202</v>
      </c>
      <c r="G6" s="154"/>
      <c r="H6" s="334"/>
      <c r="I6" s="38"/>
      <c r="J6" s="35">
        <v>0</v>
      </c>
      <c r="K6" s="35">
        <f t="shared" ref="K6:K15" si="0">J6-1</f>
        <v>-1</v>
      </c>
      <c r="L6" s="18">
        <v>1</v>
      </c>
      <c r="M6" s="33"/>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row>
    <row r="7" spans="1:50" s="1" customFormat="1" ht="27.95" customHeight="1" x14ac:dyDescent="0.25">
      <c r="A7" s="38"/>
      <c r="B7" s="329">
        <v>5</v>
      </c>
      <c r="C7" s="329"/>
      <c r="D7" s="364"/>
      <c r="E7" s="223" t="s">
        <v>64</v>
      </c>
      <c r="F7" s="222" t="s">
        <v>267</v>
      </c>
      <c r="G7" s="154"/>
      <c r="H7" s="334"/>
      <c r="I7" s="38"/>
      <c r="J7" s="35">
        <v>0</v>
      </c>
      <c r="K7" s="35">
        <f t="shared" si="0"/>
        <v>-1</v>
      </c>
      <c r="L7" s="18">
        <v>1</v>
      </c>
      <c r="M7" s="33"/>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row>
    <row r="8" spans="1:50" s="1" customFormat="1" ht="27.95" customHeight="1" x14ac:dyDescent="0.25">
      <c r="A8" s="38"/>
      <c r="B8" s="329">
        <v>6</v>
      </c>
      <c r="C8" s="329"/>
      <c r="D8" s="364"/>
      <c r="E8" s="223" t="s">
        <v>65</v>
      </c>
      <c r="F8" s="367" t="s">
        <v>135</v>
      </c>
      <c r="G8" s="154"/>
      <c r="H8" s="334"/>
      <c r="I8" s="38"/>
      <c r="J8" s="35">
        <v>0</v>
      </c>
      <c r="K8" s="35">
        <f t="shared" si="0"/>
        <v>-1</v>
      </c>
      <c r="L8" s="18">
        <v>1</v>
      </c>
      <c r="M8" s="39"/>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row>
    <row r="9" spans="1:50" s="1" customFormat="1" ht="27.95" customHeight="1" x14ac:dyDescent="0.25">
      <c r="A9" s="38"/>
      <c r="B9" s="329">
        <v>6</v>
      </c>
      <c r="C9" s="329"/>
      <c r="D9" s="364"/>
      <c r="E9" s="343" t="s">
        <v>66</v>
      </c>
      <c r="F9" s="367" t="s">
        <v>278</v>
      </c>
      <c r="G9" s="154"/>
      <c r="H9" s="334"/>
      <c r="I9" s="38"/>
      <c r="J9" s="35">
        <v>0</v>
      </c>
      <c r="K9" s="35">
        <f t="shared" si="0"/>
        <v>-1</v>
      </c>
      <c r="L9" s="18">
        <v>1</v>
      </c>
      <c r="M9" s="33"/>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row>
    <row r="10" spans="1:50" s="1" customFormat="1" ht="27.95" customHeight="1" x14ac:dyDescent="0.25">
      <c r="A10" s="38"/>
      <c r="B10" s="329">
        <v>7</v>
      </c>
      <c r="C10" s="329"/>
      <c r="D10" s="364"/>
      <c r="E10" s="223" t="s">
        <v>67</v>
      </c>
      <c r="F10" s="367" t="s">
        <v>203</v>
      </c>
      <c r="G10" s="154"/>
      <c r="H10" s="334"/>
      <c r="I10" s="38"/>
      <c r="J10" s="35">
        <v>0</v>
      </c>
      <c r="K10" s="35">
        <f t="shared" si="0"/>
        <v>-1</v>
      </c>
      <c r="L10" s="18">
        <v>1</v>
      </c>
      <c r="M10" s="33"/>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row>
    <row r="11" spans="1:50" s="1" customFormat="1" ht="27.95" customHeight="1" x14ac:dyDescent="0.25">
      <c r="A11" s="38"/>
      <c r="B11" s="329">
        <v>7</v>
      </c>
      <c r="C11" s="329"/>
      <c r="D11" s="364"/>
      <c r="E11" s="223" t="s">
        <v>68</v>
      </c>
      <c r="F11" s="367" t="s">
        <v>204</v>
      </c>
      <c r="G11" s="154"/>
      <c r="H11" s="334"/>
      <c r="I11" s="38"/>
      <c r="J11" s="35">
        <v>0</v>
      </c>
      <c r="K11" s="35">
        <f t="shared" si="0"/>
        <v>-1</v>
      </c>
      <c r="L11" s="18">
        <v>1</v>
      </c>
      <c r="M11" s="33"/>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row>
    <row r="12" spans="1:50" s="1" customFormat="1" ht="27.95" customHeight="1" x14ac:dyDescent="0.25">
      <c r="A12" s="38"/>
      <c r="B12" s="329">
        <v>8</v>
      </c>
      <c r="C12" s="329"/>
      <c r="D12" s="364"/>
      <c r="E12" s="223" t="s">
        <v>69</v>
      </c>
      <c r="F12" s="367" t="s">
        <v>205</v>
      </c>
      <c r="G12" s="154"/>
      <c r="H12" s="334"/>
      <c r="I12" s="38"/>
      <c r="J12" s="35">
        <v>0</v>
      </c>
      <c r="K12" s="35">
        <f t="shared" si="0"/>
        <v>-1</v>
      </c>
      <c r="L12" s="18">
        <v>1</v>
      </c>
      <c r="M12" s="33"/>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row>
    <row r="13" spans="1:50" s="1" customFormat="1" ht="27.95" customHeight="1" x14ac:dyDescent="0.25">
      <c r="A13" s="38"/>
      <c r="B13" s="329">
        <v>8</v>
      </c>
      <c r="C13" s="329"/>
      <c r="D13" s="364"/>
      <c r="E13" s="223" t="s">
        <v>70</v>
      </c>
      <c r="F13" s="367" t="s">
        <v>206</v>
      </c>
      <c r="G13" s="154"/>
      <c r="H13" s="334"/>
      <c r="I13" s="38"/>
      <c r="J13" s="35">
        <v>0</v>
      </c>
      <c r="K13" s="35">
        <f t="shared" si="0"/>
        <v>-1</v>
      </c>
      <c r="L13" s="18">
        <v>1</v>
      </c>
      <c r="M13" s="33"/>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row>
    <row r="14" spans="1:50" s="1" customFormat="1" ht="27.95" customHeight="1" x14ac:dyDescent="0.25">
      <c r="A14" s="38"/>
      <c r="B14" s="329">
        <v>9</v>
      </c>
      <c r="C14" s="329"/>
      <c r="D14" s="364"/>
      <c r="E14" s="223" t="s">
        <v>71</v>
      </c>
      <c r="F14" s="367" t="s">
        <v>207</v>
      </c>
      <c r="G14" s="154"/>
      <c r="H14" s="334"/>
      <c r="I14" s="38"/>
      <c r="J14" s="35">
        <v>0</v>
      </c>
      <c r="K14" s="35">
        <f t="shared" si="0"/>
        <v>-1</v>
      </c>
      <c r="L14" s="18">
        <v>1</v>
      </c>
      <c r="M14" s="33"/>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row>
    <row r="15" spans="1:50" s="1" customFormat="1" ht="27.95" customHeight="1" x14ac:dyDescent="0.25">
      <c r="A15" s="38"/>
      <c r="B15" s="329">
        <v>9</v>
      </c>
      <c r="C15" s="329"/>
      <c r="D15" s="364"/>
      <c r="E15" s="223" t="s">
        <v>85</v>
      </c>
      <c r="F15" s="367" t="s">
        <v>208</v>
      </c>
      <c r="G15" s="154"/>
      <c r="H15" s="334"/>
      <c r="I15" s="38"/>
      <c r="J15" s="35">
        <v>0</v>
      </c>
      <c r="K15" s="35">
        <f t="shared" si="0"/>
        <v>-1</v>
      </c>
      <c r="L15" s="18">
        <v>1</v>
      </c>
      <c r="M15" s="33"/>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row>
    <row r="16" spans="1:50" ht="5.0999999999999996" customHeight="1" x14ac:dyDescent="0.25">
      <c r="A16" s="21"/>
      <c r="B16" s="190"/>
      <c r="C16" s="268"/>
      <c r="D16" s="336"/>
      <c r="E16" s="336"/>
      <c r="F16" s="336"/>
      <c r="G16" s="336"/>
      <c r="H16" s="337"/>
      <c r="I16" s="23"/>
      <c r="J16" s="20"/>
      <c r="K16" s="25"/>
      <c r="L16" s="15"/>
      <c r="M16" s="149"/>
      <c r="AD16" s="161"/>
      <c r="AE16" s="161"/>
      <c r="AF16" s="161"/>
      <c r="AG16" s="161"/>
      <c r="AH16" s="161"/>
      <c r="AI16" s="161"/>
      <c r="AJ16" s="161"/>
      <c r="AK16" s="161"/>
      <c r="AL16" s="161"/>
      <c r="AM16" s="161"/>
      <c r="AN16" s="161"/>
      <c r="AO16" s="161"/>
      <c r="AP16" s="161"/>
      <c r="AQ16" s="161"/>
      <c r="AR16" s="161"/>
      <c r="AS16" s="161"/>
      <c r="AT16" s="161"/>
      <c r="AU16" s="161"/>
      <c r="AV16" s="161"/>
      <c r="AW16" s="161"/>
      <c r="AX16" s="161"/>
    </row>
    <row r="17" spans="1:50" ht="32.1" customHeight="1" thickBot="1" x14ac:dyDescent="0.3">
      <c r="A17" s="22"/>
      <c r="D17" s="365"/>
      <c r="E17" s="339"/>
      <c r="F17" s="340"/>
      <c r="G17" s="339"/>
      <c r="H17" s="366"/>
      <c r="I17" s="18"/>
      <c r="J17" s="21"/>
      <c r="K17" s="21"/>
      <c r="L17" s="18"/>
      <c r="M17" s="149"/>
      <c r="AD17" s="161"/>
      <c r="AE17" s="161"/>
      <c r="AF17" s="161"/>
      <c r="AG17" s="161"/>
      <c r="AH17" s="161"/>
      <c r="AI17" s="161"/>
      <c r="AJ17" s="161"/>
      <c r="AK17" s="161"/>
      <c r="AL17" s="161"/>
      <c r="AM17" s="161"/>
      <c r="AN17" s="161"/>
      <c r="AO17" s="161"/>
      <c r="AP17" s="161"/>
      <c r="AQ17" s="161"/>
      <c r="AR17" s="161"/>
      <c r="AS17" s="161"/>
      <c r="AT17" s="161"/>
      <c r="AU17" s="161"/>
      <c r="AV17" s="161"/>
      <c r="AW17" s="161"/>
      <c r="AX17" s="161"/>
    </row>
    <row r="18" spans="1:50" s="161" customFormat="1" ht="27.6" customHeight="1" thickTop="1" x14ac:dyDescent="0.25">
      <c r="A18" s="196"/>
      <c r="B18" s="196"/>
      <c r="C18" s="249"/>
      <c r="D18" s="248"/>
      <c r="E18" s="198"/>
      <c r="F18" s="506"/>
      <c r="G18" s="506"/>
      <c r="H18" s="179"/>
      <c r="I18" s="190"/>
      <c r="J18" s="270"/>
      <c r="K18" s="270"/>
      <c r="L18" s="190"/>
      <c r="M18" s="179"/>
    </row>
    <row r="19" spans="1:50" s="161" customFormat="1" x14ac:dyDescent="0.25">
      <c r="A19" s="196"/>
      <c r="B19" s="196"/>
      <c r="C19" s="249"/>
      <c r="D19" s="248"/>
      <c r="E19" s="198"/>
      <c r="F19" s="506"/>
      <c r="G19" s="506"/>
      <c r="H19" s="179"/>
      <c r="I19" s="190"/>
      <c r="J19" s="270"/>
      <c r="K19" s="270"/>
      <c r="L19" s="190"/>
      <c r="M19" s="179"/>
    </row>
    <row r="20" spans="1:50" s="161" customFormat="1" x14ac:dyDescent="0.25">
      <c r="A20" s="196"/>
      <c r="B20" s="196"/>
      <c r="C20" s="249"/>
      <c r="D20" s="248"/>
      <c r="E20" s="198"/>
      <c r="F20" s="526"/>
      <c r="G20" s="526"/>
      <c r="H20" s="179"/>
      <c r="I20" s="190"/>
      <c r="J20" s="270"/>
      <c r="K20" s="270"/>
      <c r="L20" s="190"/>
      <c r="M20" s="179"/>
    </row>
    <row r="21" spans="1:50" s="161" customFormat="1" ht="120" customHeight="1" x14ac:dyDescent="0.25">
      <c r="A21" s="196"/>
      <c r="B21" s="196"/>
      <c r="C21" s="249"/>
      <c r="D21" s="248"/>
      <c r="E21" s="251"/>
      <c r="F21" s="331"/>
      <c r="G21" s="179"/>
      <c r="H21" s="179"/>
      <c r="I21" s="190"/>
      <c r="J21" s="270"/>
      <c r="K21" s="270"/>
      <c r="L21" s="190"/>
      <c r="M21" s="179"/>
    </row>
    <row r="22" spans="1:50" s="161" customFormat="1" x14ac:dyDescent="0.25">
      <c r="A22" s="196"/>
      <c r="B22" s="196"/>
      <c r="C22" s="249"/>
      <c r="D22" s="248"/>
      <c r="E22" s="198"/>
      <c r="F22" s="506"/>
      <c r="G22" s="506"/>
      <c r="H22" s="179"/>
      <c r="I22" s="190"/>
      <c r="J22" s="270"/>
      <c r="K22" s="270"/>
      <c r="L22" s="190"/>
      <c r="M22" s="179"/>
    </row>
    <row r="23" spans="1:50" s="161" customFormat="1" ht="45" customHeight="1" x14ac:dyDescent="0.25">
      <c r="A23" s="196"/>
      <c r="B23" s="196"/>
      <c r="C23" s="249"/>
      <c r="D23" s="248"/>
      <c r="E23" s="261"/>
      <c r="F23" s="525"/>
      <c r="G23" s="525"/>
      <c r="H23" s="179"/>
      <c r="I23" s="190"/>
      <c r="J23" s="270"/>
      <c r="K23" s="270"/>
      <c r="L23" s="190"/>
      <c r="M23" s="179"/>
    </row>
    <row r="24" spans="1:50" s="161" customFormat="1" x14ac:dyDescent="0.25">
      <c r="A24" s="196"/>
      <c r="B24" s="196"/>
      <c r="C24" s="249"/>
      <c r="D24" s="248"/>
      <c r="E24" s="198"/>
      <c r="F24" s="507"/>
      <c r="G24" s="507"/>
      <c r="H24" s="179"/>
      <c r="I24" s="190"/>
      <c r="J24" s="270"/>
      <c r="K24" s="270"/>
      <c r="L24" s="190"/>
      <c r="M24" s="179"/>
    </row>
    <row r="25" spans="1:50" s="161" customFormat="1" x14ac:dyDescent="0.25">
      <c r="A25" s="196"/>
      <c r="B25" s="196"/>
      <c r="C25" s="249"/>
      <c r="D25" s="502"/>
      <c r="E25" s="502"/>
      <c r="F25" s="502"/>
      <c r="G25" s="502"/>
      <c r="H25" s="502"/>
      <c r="I25" s="190"/>
      <c r="J25" s="270"/>
      <c r="K25" s="270"/>
      <c r="L25" s="190"/>
      <c r="M25" s="179"/>
    </row>
    <row r="26" spans="1:50" s="161" customFormat="1" ht="27.6" customHeight="1" x14ac:dyDescent="0.25">
      <c r="A26" s="196"/>
      <c r="B26" s="196"/>
      <c r="C26" s="196"/>
      <c r="D26" s="356"/>
      <c r="E26" s="357"/>
      <c r="F26" s="358"/>
      <c r="G26" s="359"/>
      <c r="H26" s="359"/>
      <c r="I26" s="190"/>
      <c r="J26" s="270"/>
      <c r="K26" s="270"/>
      <c r="L26" s="190"/>
      <c r="M26" s="179"/>
    </row>
    <row r="27" spans="1:50" s="161" customFormat="1" x14ac:dyDescent="0.25">
      <c r="A27" s="196"/>
      <c r="B27" s="196"/>
      <c r="C27" s="354"/>
      <c r="D27" s="354"/>
      <c r="E27" s="360"/>
      <c r="F27" s="361"/>
      <c r="G27" s="362"/>
      <c r="H27" s="355"/>
      <c r="I27" s="355"/>
      <c r="J27" s="363"/>
      <c r="K27" s="363"/>
      <c r="L27" s="355"/>
      <c r="M27" s="359"/>
      <c r="N27" s="355"/>
      <c r="O27" s="355"/>
      <c r="P27" s="355"/>
      <c r="Q27" s="355"/>
      <c r="R27" s="355"/>
    </row>
    <row r="28" spans="1:50" s="161" customFormat="1" x14ac:dyDescent="0.25">
      <c r="A28" s="196"/>
      <c r="B28" s="196"/>
      <c r="C28" s="354"/>
      <c r="D28" s="354"/>
      <c r="E28" s="360"/>
      <c r="F28" s="361"/>
      <c r="G28" s="355"/>
      <c r="H28" s="355"/>
      <c r="I28" s="355"/>
      <c r="J28" s="363"/>
      <c r="K28" s="363"/>
      <c r="L28" s="355"/>
      <c r="M28" s="359"/>
      <c r="N28" s="355"/>
      <c r="O28" s="355"/>
      <c r="P28" s="355"/>
      <c r="Q28" s="355"/>
      <c r="R28" s="355"/>
    </row>
    <row r="29" spans="1:50" s="161" customFormat="1" x14ac:dyDescent="0.25">
      <c r="A29" s="196"/>
      <c r="B29" s="196"/>
      <c r="C29" s="354"/>
      <c r="D29" s="354"/>
      <c r="E29" s="360"/>
      <c r="F29" s="361"/>
      <c r="G29" s="355"/>
      <c r="H29" s="355"/>
      <c r="I29" s="355"/>
      <c r="J29" s="363"/>
      <c r="K29" s="363"/>
      <c r="L29" s="355"/>
      <c r="M29" s="359"/>
      <c r="N29" s="355"/>
      <c r="O29" s="355"/>
      <c r="P29" s="355"/>
      <c r="Q29" s="355"/>
      <c r="R29" s="355"/>
    </row>
    <row r="30" spans="1:50" s="161" customFormat="1" x14ac:dyDescent="0.25">
      <c r="A30" s="196"/>
      <c r="B30" s="196"/>
      <c r="C30" s="354"/>
      <c r="D30" s="354"/>
      <c r="E30" s="360"/>
      <c r="F30" s="361"/>
      <c r="G30" s="355"/>
      <c r="H30" s="355"/>
      <c r="I30" s="355"/>
      <c r="J30" s="363"/>
      <c r="K30" s="363"/>
      <c r="L30" s="355"/>
      <c r="M30" s="359"/>
      <c r="N30" s="355"/>
      <c r="O30" s="355"/>
      <c r="P30" s="355"/>
      <c r="Q30" s="355"/>
      <c r="R30" s="355"/>
    </row>
    <row r="31" spans="1:50" s="161" customFormat="1" x14ac:dyDescent="0.25">
      <c r="A31" s="196"/>
      <c r="B31" s="196"/>
      <c r="C31" s="354"/>
      <c r="D31" s="354"/>
      <c r="E31" s="360"/>
      <c r="F31" s="361"/>
      <c r="G31" s="355"/>
      <c r="H31" s="355"/>
      <c r="I31" s="355"/>
      <c r="J31" s="363"/>
      <c r="K31" s="363"/>
      <c r="L31" s="355"/>
      <c r="M31" s="359"/>
      <c r="N31" s="355"/>
      <c r="O31" s="355"/>
      <c r="P31" s="355"/>
      <c r="Q31" s="355"/>
      <c r="R31" s="355"/>
    </row>
    <row r="32" spans="1:50" s="161" customFormat="1" x14ac:dyDescent="0.25">
      <c r="A32" s="196"/>
      <c r="B32" s="196"/>
      <c r="C32" s="354"/>
      <c r="D32" s="354"/>
      <c r="E32" s="360"/>
      <c r="F32" s="361"/>
      <c r="G32" s="355"/>
      <c r="H32" s="355"/>
      <c r="I32" s="355"/>
      <c r="J32" s="363"/>
      <c r="K32" s="363"/>
      <c r="L32" s="355"/>
      <c r="M32" s="359"/>
      <c r="N32" s="355"/>
      <c r="O32" s="355"/>
      <c r="P32" s="355"/>
      <c r="Q32" s="355"/>
      <c r="R32" s="355"/>
    </row>
    <row r="33" spans="1:18" s="161" customFormat="1" x14ac:dyDescent="0.25">
      <c r="A33" s="196"/>
      <c r="B33" s="196"/>
      <c r="C33" s="354"/>
      <c r="D33" s="354"/>
      <c r="E33" s="360"/>
      <c r="F33" s="361"/>
      <c r="G33" s="355"/>
      <c r="H33" s="355"/>
      <c r="I33" s="355"/>
      <c r="J33" s="363"/>
      <c r="K33" s="363"/>
      <c r="L33" s="355"/>
      <c r="M33" s="359"/>
      <c r="N33" s="355"/>
      <c r="O33" s="355"/>
      <c r="P33" s="355"/>
      <c r="Q33" s="355"/>
      <c r="R33" s="355"/>
    </row>
    <row r="34" spans="1:18" s="161" customFormat="1" x14ac:dyDescent="0.25">
      <c r="A34" s="196"/>
      <c r="B34" s="196"/>
      <c r="C34" s="354"/>
      <c r="D34" s="354"/>
      <c r="E34" s="360"/>
      <c r="F34" s="361"/>
      <c r="G34" s="355"/>
      <c r="H34" s="355"/>
      <c r="I34" s="355"/>
      <c r="J34" s="363"/>
      <c r="K34" s="363"/>
      <c r="L34" s="355"/>
      <c r="M34" s="359"/>
      <c r="N34" s="355"/>
      <c r="O34" s="355"/>
      <c r="P34" s="355"/>
      <c r="Q34" s="355"/>
      <c r="R34" s="355"/>
    </row>
    <row r="35" spans="1:18" s="161" customFormat="1" x14ac:dyDescent="0.25">
      <c r="A35" s="196"/>
      <c r="B35" s="196"/>
      <c r="C35" s="354"/>
      <c r="D35" s="354"/>
      <c r="E35" s="360"/>
      <c r="F35" s="361"/>
      <c r="G35" s="355"/>
      <c r="H35" s="355"/>
      <c r="I35" s="355"/>
      <c r="J35" s="363"/>
      <c r="K35" s="363"/>
      <c r="L35" s="355"/>
      <c r="M35" s="359"/>
      <c r="N35" s="355"/>
      <c r="O35" s="355"/>
      <c r="P35" s="355"/>
      <c r="Q35" s="355"/>
      <c r="R35" s="355"/>
    </row>
    <row r="36" spans="1:18" s="161" customFormat="1" x14ac:dyDescent="0.25">
      <c r="A36" s="196"/>
      <c r="B36" s="196"/>
      <c r="C36" s="354"/>
      <c r="D36" s="354"/>
      <c r="E36" s="360"/>
      <c r="F36" s="361"/>
      <c r="G36" s="355"/>
      <c r="H36" s="355"/>
      <c r="I36" s="355"/>
      <c r="J36" s="363"/>
      <c r="K36" s="363"/>
      <c r="L36" s="355"/>
      <c r="M36" s="359"/>
      <c r="N36" s="355"/>
      <c r="O36" s="355"/>
      <c r="P36" s="355"/>
      <c r="Q36" s="355"/>
      <c r="R36" s="355"/>
    </row>
    <row r="37" spans="1:18" s="161" customFormat="1" x14ac:dyDescent="0.25">
      <c r="A37" s="196"/>
      <c r="B37" s="196"/>
      <c r="C37" s="354"/>
      <c r="D37" s="354"/>
      <c r="E37" s="360"/>
      <c r="F37" s="361"/>
      <c r="G37" s="355"/>
      <c r="H37" s="355"/>
      <c r="I37" s="355"/>
      <c r="J37" s="363"/>
      <c r="K37" s="363"/>
      <c r="L37" s="355"/>
      <c r="M37" s="359"/>
      <c r="N37" s="355"/>
      <c r="O37" s="355"/>
      <c r="P37" s="355"/>
      <c r="Q37" s="355"/>
      <c r="R37" s="355"/>
    </row>
    <row r="38" spans="1:18" s="161" customFormat="1" x14ac:dyDescent="0.25">
      <c r="A38" s="196"/>
      <c r="B38" s="196"/>
      <c r="C38" s="354"/>
      <c r="D38" s="354"/>
      <c r="E38" s="360"/>
      <c r="F38" s="361"/>
      <c r="G38" s="355"/>
      <c r="H38" s="355"/>
      <c r="I38" s="355"/>
      <c r="J38" s="363"/>
      <c r="K38" s="363"/>
      <c r="L38" s="355"/>
      <c r="M38" s="359"/>
      <c r="N38" s="355"/>
      <c r="O38" s="355"/>
      <c r="P38" s="355"/>
      <c r="Q38" s="355"/>
      <c r="R38" s="355"/>
    </row>
    <row r="39" spans="1:18" s="161" customFormat="1" x14ac:dyDescent="0.25">
      <c r="A39" s="196"/>
      <c r="B39" s="196"/>
      <c r="C39" s="354"/>
      <c r="D39" s="354"/>
      <c r="E39" s="360"/>
      <c r="F39" s="361"/>
      <c r="G39" s="355"/>
      <c r="H39" s="355"/>
      <c r="I39" s="355"/>
      <c r="J39" s="363"/>
      <c r="K39" s="363"/>
      <c r="L39" s="355"/>
      <c r="M39" s="359"/>
      <c r="N39" s="355"/>
      <c r="O39" s="355"/>
      <c r="P39" s="355"/>
      <c r="Q39" s="355"/>
      <c r="R39" s="355"/>
    </row>
    <row r="40" spans="1:18" s="161" customFormat="1" x14ac:dyDescent="0.25">
      <c r="A40" s="196"/>
      <c r="B40" s="196"/>
      <c r="C40" s="354"/>
      <c r="D40" s="354"/>
      <c r="E40" s="360"/>
      <c r="F40" s="361"/>
      <c r="G40" s="355"/>
      <c r="H40" s="355"/>
      <c r="I40" s="355"/>
      <c r="J40" s="363"/>
      <c r="K40" s="363"/>
      <c r="L40" s="355"/>
      <c r="M40" s="359"/>
      <c r="N40" s="355"/>
      <c r="O40" s="355"/>
      <c r="P40" s="355"/>
      <c r="Q40" s="355"/>
      <c r="R40" s="355"/>
    </row>
    <row r="41" spans="1:18" s="161" customFormat="1" x14ac:dyDescent="0.25">
      <c r="A41" s="196"/>
      <c r="B41" s="196"/>
      <c r="C41" s="354"/>
      <c r="D41" s="354"/>
      <c r="E41" s="360"/>
      <c r="F41" s="361"/>
      <c r="G41" s="355"/>
      <c r="H41" s="355"/>
      <c r="I41" s="355"/>
      <c r="J41" s="363"/>
      <c r="K41" s="363"/>
      <c r="L41" s="355"/>
      <c r="M41" s="359"/>
      <c r="N41" s="355"/>
      <c r="O41" s="355"/>
      <c r="P41" s="355"/>
      <c r="Q41" s="355"/>
      <c r="R41" s="355"/>
    </row>
    <row r="42" spans="1:18" s="161" customFormat="1" x14ac:dyDescent="0.25">
      <c r="A42" s="196"/>
      <c r="B42" s="196"/>
      <c r="C42" s="354"/>
      <c r="D42" s="354"/>
      <c r="E42" s="360"/>
      <c r="F42" s="361"/>
      <c r="G42" s="355"/>
      <c r="H42" s="355"/>
      <c r="I42" s="355"/>
      <c r="J42" s="363"/>
      <c r="K42" s="363"/>
      <c r="L42" s="355"/>
      <c r="M42" s="359"/>
      <c r="N42" s="355"/>
      <c r="O42" s="355"/>
      <c r="P42" s="355"/>
      <c r="Q42" s="355"/>
      <c r="R42" s="355"/>
    </row>
    <row r="43" spans="1:18" s="161" customFormat="1" x14ac:dyDescent="0.25">
      <c r="A43" s="196"/>
      <c r="B43" s="196"/>
      <c r="C43" s="354"/>
      <c r="D43" s="354"/>
      <c r="E43" s="360"/>
      <c r="F43" s="361"/>
      <c r="G43" s="355"/>
      <c r="H43" s="355"/>
      <c r="I43" s="355"/>
      <c r="J43" s="363"/>
      <c r="K43" s="363"/>
      <c r="L43" s="355"/>
      <c r="M43" s="359"/>
      <c r="N43" s="355"/>
      <c r="O43" s="355"/>
      <c r="P43" s="355"/>
      <c r="Q43" s="355"/>
      <c r="R43" s="355"/>
    </row>
    <row r="44" spans="1:18" s="161" customFormat="1" x14ac:dyDescent="0.25">
      <c r="A44" s="196"/>
      <c r="B44" s="196"/>
      <c r="C44" s="354"/>
      <c r="D44" s="354"/>
      <c r="E44" s="360"/>
      <c r="F44" s="361"/>
      <c r="G44" s="355"/>
      <c r="H44" s="355"/>
      <c r="I44" s="355"/>
      <c r="J44" s="363"/>
      <c r="K44" s="363"/>
      <c r="L44" s="355"/>
      <c r="M44" s="359"/>
      <c r="N44" s="355"/>
      <c r="O44" s="355"/>
      <c r="P44" s="355"/>
      <c r="Q44" s="355"/>
      <c r="R44" s="355"/>
    </row>
    <row r="45" spans="1:18" s="161" customFormat="1" x14ac:dyDescent="0.25">
      <c r="A45" s="196"/>
      <c r="B45" s="196"/>
      <c r="C45" s="354"/>
      <c r="D45" s="354"/>
      <c r="E45" s="360"/>
      <c r="F45" s="361"/>
      <c r="G45" s="355"/>
      <c r="H45" s="355"/>
      <c r="I45" s="355"/>
      <c r="J45" s="363"/>
      <c r="K45" s="363"/>
      <c r="L45" s="355"/>
      <c r="M45" s="359"/>
      <c r="N45" s="355"/>
      <c r="O45" s="355"/>
      <c r="P45" s="355"/>
      <c r="Q45" s="355"/>
      <c r="R45" s="355"/>
    </row>
    <row r="46" spans="1:18" s="161" customFormat="1" x14ac:dyDescent="0.25">
      <c r="A46" s="196"/>
      <c r="B46" s="196"/>
      <c r="C46" s="354"/>
      <c r="D46" s="354"/>
      <c r="E46" s="360"/>
      <c r="F46" s="361"/>
      <c r="G46" s="355"/>
      <c r="H46" s="355"/>
      <c r="I46" s="355"/>
      <c r="J46" s="363"/>
      <c r="K46" s="363"/>
      <c r="L46" s="355"/>
      <c r="M46" s="359"/>
      <c r="N46" s="355"/>
      <c r="O46" s="355"/>
      <c r="P46" s="355"/>
      <c r="Q46" s="355"/>
      <c r="R46" s="355"/>
    </row>
    <row r="47" spans="1:18" s="161" customFormat="1" x14ac:dyDescent="0.25">
      <c r="A47" s="196"/>
      <c r="B47" s="196"/>
      <c r="C47" s="354"/>
      <c r="D47" s="354"/>
      <c r="E47" s="360"/>
      <c r="F47" s="361"/>
      <c r="G47" s="355"/>
      <c r="H47" s="355"/>
      <c r="I47" s="355"/>
      <c r="J47" s="363"/>
      <c r="K47" s="363"/>
      <c r="L47" s="355"/>
      <c r="M47" s="359"/>
      <c r="N47" s="355"/>
      <c r="O47" s="355"/>
      <c r="P47" s="355"/>
      <c r="Q47" s="355"/>
      <c r="R47" s="355"/>
    </row>
    <row r="48" spans="1:18" s="161" customFormat="1" x14ac:dyDescent="0.25">
      <c r="A48" s="196"/>
      <c r="B48" s="196"/>
      <c r="C48" s="354"/>
      <c r="D48" s="354"/>
      <c r="E48" s="360"/>
      <c r="F48" s="361"/>
      <c r="G48" s="355"/>
      <c r="H48" s="355"/>
      <c r="I48" s="355"/>
      <c r="J48" s="363"/>
      <c r="K48" s="363"/>
      <c r="L48" s="355"/>
      <c r="M48" s="359"/>
      <c r="N48" s="355"/>
      <c r="O48" s="355"/>
      <c r="P48" s="355"/>
      <c r="Q48" s="355"/>
      <c r="R48" s="355"/>
    </row>
    <row r="49" spans="1:18" s="161" customFormat="1" x14ac:dyDescent="0.25">
      <c r="A49" s="196"/>
      <c r="B49" s="196"/>
      <c r="C49" s="354"/>
      <c r="D49" s="354"/>
      <c r="E49" s="360"/>
      <c r="F49" s="361"/>
      <c r="G49" s="355"/>
      <c r="H49" s="355"/>
      <c r="I49" s="355"/>
      <c r="J49" s="363"/>
      <c r="K49" s="363"/>
      <c r="L49" s="355"/>
      <c r="M49" s="359"/>
      <c r="N49" s="355"/>
      <c r="O49" s="355"/>
      <c r="P49" s="355"/>
      <c r="Q49" s="355"/>
      <c r="R49" s="355"/>
    </row>
    <row r="50" spans="1:18" s="161" customFormat="1" x14ac:dyDescent="0.25">
      <c r="A50" s="196"/>
      <c r="B50" s="196"/>
      <c r="C50" s="354"/>
      <c r="D50" s="354"/>
      <c r="E50" s="360"/>
      <c r="F50" s="361"/>
      <c r="G50" s="355"/>
      <c r="H50" s="355"/>
      <c r="I50" s="355"/>
      <c r="J50" s="363"/>
      <c r="K50" s="363"/>
      <c r="L50" s="355"/>
      <c r="M50" s="359"/>
      <c r="N50" s="355"/>
      <c r="O50" s="355"/>
      <c r="P50" s="355"/>
      <c r="Q50" s="355"/>
      <c r="R50" s="355"/>
    </row>
    <row r="51" spans="1:18" s="161" customFormat="1" x14ac:dyDescent="0.25">
      <c r="A51" s="196"/>
      <c r="B51" s="196"/>
      <c r="C51" s="354"/>
      <c r="D51" s="354"/>
      <c r="E51" s="360"/>
      <c r="F51" s="361"/>
      <c r="G51" s="355"/>
      <c r="H51" s="355"/>
      <c r="I51" s="355"/>
      <c r="J51" s="363"/>
      <c r="K51" s="363"/>
      <c r="L51" s="355"/>
      <c r="M51" s="359"/>
      <c r="N51" s="355"/>
      <c r="O51" s="355"/>
      <c r="P51" s="355"/>
      <c r="Q51" s="355"/>
      <c r="R51" s="355"/>
    </row>
    <row r="52" spans="1:18" s="161" customFormat="1" x14ac:dyDescent="0.25">
      <c r="A52" s="196"/>
      <c r="B52" s="196"/>
      <c r="C52" s="354"/>
      <c r="D52" s="354"/>
      <c r="E52" s="360"/>
      <c r="F52" s="361"/>
      <c r="G52" s="355"/>
      <c r="H52" s="355"/>
      <c r="I52" s="355"/>
      <c r="J52" s="363"/>
      <c r="K52" s="363"/>
      <c r="L52" s="355"/>
      <c r="M52" s="359"/>
      <c r="N52" s="355"/>
      <c r="O52" s="355"/>
      <c r="P52" s="355"/>
      <c r="Q52" s="355"/>
      <c r="R52" s="355"/>
    </row>
    <row r="53" spans="1:18" s="161" customFormat="1" x14ac:dyDescent="0.25">
      <c r="A53" s="196"/>
      <c r="B53" s="196"/>
      <c r="C53" s="354"/>
      <c r="D53" s="354"/>
      <c r="E53" s="360"/>
      <c r="F53" s="361"/>
      <c r="G53" s="355"/>
      <c r="H53" s="355"/>
      <c r="I53" s="355"/>
      <c r="J53" s="363"/>
      <c r="K53" s="363"/>
      <c r="L53" s="355"/>
      <c r="M53" s="359"/>
      <c r="N53" s="355"/>
      <c r="O53" s="355"/>
      <c r="P53" s="355"/>
      <c r="Q53" s="355"/>
      <c r="R53" s="355"/>
    </row>
    <row r="54" spans="1:18" s="161" customFormat="1" x14ac:dyDescent="0.25">
      <c r="A54" s="196"/>
      <c r="B54" s="196"/>
      <c r="C54" s="354"/>
      <c r="D54" s="354"/>
      <c r="E54" s="360"/>
      <c r="F54" s="361"/>
      <c r="G54" s="355"/>
      <c r="H54" s="355"/>
      <c r="I54" s="355"/>
      <c r="J54" s="363"/>
      <c r="K54" s="363"/>
      <c r="L54" s="355"/>
      <c r="M54" s="359"/>
      <c r="N54" s="355"/>
      <c r="O54" s="355"/>
      <c r="P54" s="355"/>
      <c r="Q54" s="355"/>
      <c r="R54" s="355"/>
    </row>
    <row r="55" spans="1:18" s="161" customFormat="1" x14ac:dyDescent="0.25">
      <c r="A55" s="196"/>
      <c r="B55" s="196"/>
      <c r="C55" s="354"/>
      <c r="D55" s="354"/>
      <c r="E55" s="360"/>
      <c r="F55" s="361"/>
      <c r="G55" s="355"/>
      <c r="H55" s="355"/>
      <c r="I55" s="355"/>
      <c r="J55" s="363"/>
      <c r="K55" s="363"/>
      <c r="L55" s="355"/>
      <c r="M55" s="359"/>
      <c r="N55" s="355"/>
      <c r="O55" s="355"/>
      <c r="P55" s="355"/>
      <c r="Q55" s="355"/>
      <c r="R55" s="355"/>
    </row>
    <row r="56" spans="1:18" s="161" customFormat="1" x14ac:dyDescent="0.25">
      <c r="A56" s="196"/>
      <c r="B56" s="196"/>
      <c r="C56" s="354"/>
      <c r="D56" s="354"/>
      <c r="E56" s="360"/>
      <c r="F56" s="361"/>
      <c r="G56" s="355"/>
      <c r="H56" s="355"/>
      <c r="I56" s="355"/>
      <c r="J56" s="363"/>
      <c r="K56" s="363"/>
      <c r="L56" s="355"/>
      <c r="M56" s="359"/>
      <c r="N56" s="355"/>
      <c r="O56" s="355"/>
      <c r="P56" s="355"/>
      <c r="Q56" s="355"/>
      <c r="R56" s="355"/>
    </row>
    <row r="57" spans="1:18" s="161" customFormat="1" x14ac:dyDescent="0.25">
      <c r="A57" s="196"/>
      <c r="B57" s="196"/>
      <c r="C57" s="354"/>
      <c r="D57" s="354"/>
      <c r="E57" s="360"/>
      <c r="F57" s="361"/>
      <c r="G57" s="355"/>
      <c r="H57" s="355"/>
      <c r="I57" s="355"/>
      <c r="J57" s="363"/>
      <c r="K57" s="363"/>
      <c r="L57" s="355"/>
      <c r="M57" s="359"/>
      <c r="N57" s="355"/>
      <c r="O57" s="355"/>
      <c r="P57" s="355"/>
      <c r="Q57" s="355"/>
      <c r="R57" s="355"/>
    </row>
    <row r="58" spans="1:18" s="161" customFormat="1" x14ac:dyDescent="0.25">
      <c r="A58" s="196"/>
      <c r="B58" s="196"/>
      <c r="C58" s="354"/>
      <c r="D58" s="354"/>
      <c r="E58" s="360"/>
      <c r="F58" s="361"/>
      <c r="G58" s="355"/>
      <c r="H58" s="355"/>
      <c r="I58" s="355"/>
      <c r="J58" s="363"/>
      <c r="K58" s="363"/>
      <c r="L58" s="355"/>
      <c r="M58" s="359"/>
      <c r="N58" s="355"/>
      <c r="O58" s="355"/>
      <c r="P58" s="355"/>
      <c r="Q58" s="355"/>
      <c r="R58" s="355"/>
    </row>
    <row r="59" spans="1:18" s="161" customFormat="1" x14ac:dyDescent="0.25">
      <c r="A59" s="196"/>
      <c r="B59" s="196"/>
      <c r="C59" s="354"/>
      <c r="D59" s="354"/>
      <c r="E59" s="360"/>
      <c r="F59" s="361"/>
      <c r="G59" s="355"/>
      <c r="H59" s="355"/>
      <c r="I59" s="355"/>
      <c r="J59" s="363"/>
      <c r="K59" s="363"/>
      <c r="L59" s="355"/>
      <c r="M59" s="359"/>
      <c r="N59" s="355"/>
      <c r="O59" s="355"/>
      <c r="P59" s="355"/>
      <c r="Q59" s="355"/>
      <c r="R59" s="355"/>
    </row>
    <row r="60" spans="1:18" s="161" customFormat="1" x14ac:dyDescent="0.25">
      <c r="A60" s="196"/>
      <c r="B60" s="196"/>
      <c r="C60" s="354"/>
      <c r="D60" s="354"/>
      <c r="E60" s="360"/>
      <c r="F60" s="361"/>
      <c r="G60" s="355"/>
      <c r="H60" s="355"/>
      <c r="I60" s="355"/>
      <c r="J60" s="363"/>
      <c r="K60" s="363"/>
      <c r="L60" s="355"/>
      <c r="M60" s="359"/>
      <c r="N60" s="355"/>
      <c r="O60" s="355"/>
      <c r="P60" s="355"/>
      <c r="Q60" s="355"/>
      <c r="R60" s="355"/>
    </row>
    <row r="61" spans="1:18" s="161" customFormat="1" x14ac:dyDescent="0.25">
      <c r="A61" s="196"/>
      <c r="B61" s="196"/>
      <c r="C61" s="354"/>
      <c r="D61" s="354"/>
      <c r="E61" s="360"/>
      <c r="F61" s="361"/>
      <c r="G61" s="355"/>
      <c r="H61" s="355"/>
      <c r="I61" s="355"/>
      <c r="J61" s="363"/>
      <c r="K61" s="363"/>
      <c r="L61" s="355"/>
      <c r="M61" s="359"/>
      <c r="N61" s="355"/>
      <c r="O61" s="355"/>
      <c r="P61" s="355"/>
      <c r="Q61" s="355"/>
      <c r="R61" s="355"/>
    </row>
    <row r="62" spans="1:18" s="161" customFormat="1" x14ac:dyDescent="0.25">
      <c r="A62" s="196"/>
      <c r="B62" s="196"/>
      <c r="C62" s="354"/>
      <c r="D62" s="354"/>
      <c r="E62" s="360"/>
      <c r="F62" s="361"/>
      <c r="G62" s="355"/>
      <c r="H62" s="355"/>
      <c r="I62" s="355"/>
      <c r="J62" s="363"/>
      <c r="K62" s="363"/>
      <c r="L62" s="355"/>
      <c r="M62" s="359"/>
      <c r="N62" s="355"/>
      <c r="O62" s="355"/>
      <c r="P62" s="355"/>
      <c r="Q62" s="355"/>
      <c r="R62" s="355"/>
    </row>
    <row r="63" spans="1:18" s="161" customFormat="1" x14ac:dyDescent="0.25">
      <c r="A63" s="196"/>
      <c r="B63" s="196"/>
      <c r="C63" s="354"/>
      <c r="D63" s="354"/>
      <c r="E63" s="360"/>
      <c r="F63" s="361"/>
      <c r="G63" s="355"/>
      <c r="H63" s="355"/>
      <c r="I63" s="355"/>
      <c r="J63" s="363"/>
      <c r="K63" s="363"/>
      <c r="L63" s="355"/>
      <c r="M63" s="359"/>
      <c r="N63" s="355"/>
      <c r="O63" s="355"/>
      <c r="P63" s="355"/>
      <c r="Q63" s="355"/>
      <c r="R63" s="355"/>
    </row>
    <row r="64" spans="1:18" s="161" customFormat="1" x14ac:dyDescent="0.25">
      <c r="A64" s="196"/>
      <c r="B64" s="196"/>
      <c r="C64" s="354"/>
      <c r="D64" s="354"/>
      <c r="E64" s="360"/>
      <c r="F64" s="361"/>
      <c r="G64" s="355"/>
      <c r="H64" s="355"/>
      <c r="I64" s="355"/>
      <c r="J64" s="363"/>
      <c r="K64" s="363"/>
      <c r="L64" s="355"/>
      <c r="M64" s="359"/>
      <c r="N64" s="355"/>
      <c r="O64" s="355"/>
      <c r="P64" s="355"/>
      <c r="Q64" s="355"/>
      <c r="R64" s="355"/>
    </row>
    <row r="65" spans="1:18" s="161" customFormat="1" x14ac:dyDescent="0.25">
      <c r="A65" s="196"/>
      <c r="B65" s="196"/>
      <c r="C65" s="354"/>
      <c r="D65" s="354"/>
      <c r="E65" s="360"/>
      <c r="F65" s="361"/>
      <c r="G65" s="355"/>
      <c r="H65" s="355"/>
      <c r="I65" s="355"/>
      <c r="J65" s="363"/>
      <c r="K65" s="363"/>
      <c r="L65" s="355"/>
      <c r="M65" s="359"/>
      <c r="N65" s="355"/>
      <c r="O65" s="355"/>
      <c r="P65" s="355"/>
      <c r="Q65" s="355"/>
      <c r="R65" s="355"/>
    </row>
    <row r="66" spans="1:18" s="161" customFormat="1" x14ac:dyDescent="0.25">
      <c r="A66" s="196"/>
      <c r="B66" s="196"/>
      <c r="C66" s="354"/>
      <c r="D66" s="354"/>
      <c r="E66" s="360"/>
      <c r="F66" s="361"/>
      <c r="G66" s="355"/>
      <c r="H66" s="355"/>
      <c r="I66" s="355"/>
      <c r="J66" s="363"/>
      <c r="K66" s="363"/>
      <c r="L66" s="355"/>
      <c r="M66" s="359"/>
      <c r="N66" s="355"/>
      <c r="O66" s="355"/>
      <c r="P66" s="355"/>
      <c r="Q66" s="355"/>
      <c r="R66" s="355"/>
    </row>
    <row r="67" spans="1:18" s="161" customFormat="1" x14ac:dyDescent="0.25">
      <c r="A67" s="196"/>
      <c r="B67" s="196"/>
      <c r="C67" s="354"/>
      <c r="D67" s="354"/>
      <c r="E67" s="360"/>
      <c r="F67" s="361"/>
      <c r="G67" s="355"/>
      <c r="H67" s="355"/>
      <c r="I67" s="355"/>
      <c r="J67" s="363"/>
      <c r="K67" s="363"/>
      <c r="L67" s="355"/>
      <c r="M67" s="359"/>
      <c r="N67" s="355"/>
      <c r="O67" s="355"/>
      <c r="P67" s="355"/>
      <c r="Q67" s="355"/>
      <c r="R67" s="355"/>
    </row>
    <row r="68" spans="1:18" s="161" customFormat="1" x14ac:dyDescent="0.25">
      <c r="A68" s="196"/>
      <c r="B68" s="196"/>
      <c r="C68" s="354"/>
      <c r="D68" s="354"/>
      <c r="E68" s="360"/>
      <c r="F68" s="361"/>
      <c r="G68" s="355"/>
      <c r="H68" s="355"/>
      <c r="I68" s="355"/>
      <c r="J68" s="363"/>
      <c r="K68" s="363"/>
      <c r="L68" s="355"/>
      <c r="M68" s="359"/>
      <c r="N68" s="355"/>
      <c r="O68" s="355"/>
      <c r="P68" s="355"/>
      <c r="Q68" s="355"/>
      <c r="R68" s="355"/>
    </row>
    <row r="69" spans="1:18" s="161" customFormat="1" x14ac:dyDescent="0.25">
      <c r="A69" s="196"/>
      <c r="B69" s="196"/>
      <c r="C69" s="354"/>
      <c r="D69" s="354"/>
      <c r="E69" s="360"/>
      <c r="F69" s="361"/>
      <c r="G69" s="355"/>
      <c r="H69" s="355"/>
      <c r="I69" s="355"/>
      <c r="J69" s="363"/>
      <c r="K69" s="363"/>
      <c r="L69" s="355"/>
      <c r="M69" s="359"/>
      <c r="N69" s="355"/>
      <c r="O69" s="355"/>
      <c r="P69" s="355"/>
      <c r="Q69" s="355"/>
      <c r="R69" s="355"/>
    </row>
    <row r="70" spans="1:18" s="161" customFormat="1" x14ac:dyDescent="0.25">
      <c r="A70" s="196"/>
      <c r="B70" s="196"/>
      <c r="C70" s="354"/>
      <c r="D70" s="354"/>
      <c r="E70" s="360"/>
      <c r="F70" s="361"/>
      <c r="G70" s="355"/>
      <c r="H70" s="355"/>
      <c r="I70" s="355"/>
      <c r="J70" s="363"/>
      <c r="K70" s="363"/>
      <c r="L70" s="355"/>
      <c r="M70" s="359"/>
      <c r="N70" s="355"/>
      <c r="O70" s="355"/>
      <c r="P70" s="355"/>
      <c r="Q70" s="355"/>
      <c r="R70" s="355"/>
    </row>
    <row r="71" spans="1:18" s="161" customFormat="1" x14ac:dyDescent="0.25">
      <c r="A71" s="196"/>
      <c r="B71" s="196"/>
      <c r="C71" s="354"/>
      <c r="D71" s="354"/>
      <c r="E71" s="360"/>
      <c r="F71" s="361"/>
      <c r="G71" s="355"/>
      <c r="H71" s="355"/>
      <c r="I71" s="355"/>
      <c r="J71" s="363"/>
      <c r="K71" s="363"/>
      <c r="L71" s="355"/>
      <c r="M71" s="359"/>
      <c r="N71" s="355"/>
      <c r="O71" s="355"/>
      <c r="P71" s="355"/>
      <c r="Q71" s="355"/>
      <c r="R71" s="355"/>
    </row>
    <row r="72" spans="1:18" s="161" customFormat="1" x14ac:dyDescent="0.25">
      <c r="A72" s="196"/>
      <c r="B72" s="196"/>
      <c r="C72" s="354"/>
      <c r="D72" s="354"/>
      <c r="E72" s="360"/>
      <c r="F72" s="361"/>
      <c r="G72" s="355"/>
      <c r="H72" s="355"/>
      <c r="I72" s="355"/>
      <c r="J72" s="363"/>
      <c r="K72" s="363"/>
      <c r="L72" s="355"/>
      <c r="M72" s="359"/>
      <c r="N72" s="355"/>
      <c r="O72" s="355"/>
      <c r="P72" s="355"/>
      <c r="Q72" s="355"/>
      <c r="R72" s="355"/>
    </row>
    <row r="73" spans="1:18" s="161" customFormat="1" x14ac:dyDescent="0.25">
      <c r="A73" s="196"/>
      <c r="B73" s="196"/>
      <c r="C73" s="354"/>
      <c r="D73" s="354"/>
      <c r="E73" s="360"/>
      <c r="F73" s="361"/>
      <c r="G73" s="355"/>
      <c r="H73" s="355"/>
      <c r="I73" s="355"/>
      <c r="J73" s="363"/>
      <c r="K73" s="363"/>
      <c r="L73" s="355"/>
      <c r="M73" s="359"/>
      <c r="N73" s="355"/>
      <c r="O73" s="355"/>
      <c r="P73" s="355"/>
      <c r="Q73" s="355"/>
      <c r="R73" s="355"/>
    </row>
    <row r="74" spans="1:18" s="161" customFormat="1" x14ac:dyDescent="0.25">
      <c r="A74" s="196"/>
      <c r="B74" s="196"/>
      <c r="C74" s="354"/>
      <c r="D74" s="354"/>
      <c r="E74" s="360"/>
      <c r="F74" s="361"/>
      <c r="G74" s="355"/>
      <c r="H74" s="355"/>
      <c r="I74" s="355"/>
      <c r="J74" s="363"/>
      <c r="K74" s="363"/>
      <c r="L74" s="355"/>
      <c r="M74" s="359"/>
      <c r="N74" s="355"/>
      <c r="O74" s="355"/>
      <c r="P74" s="355"/>
      <c r="Q74" s="355"/>
      <c r="R74" s="355"/>
    </row>
    <row r="75" spans="1:18" s="161" customFormat="1" x14ac:dyDescent="0.25">
      <c r="A75" s="196"/>
      <c r="B75" s="196"/>
      <c r="C75" s="354"/>
      <c r="D75" s="354"/>
      <c r="E75" s="360"/>
      <c r="F75" s="361"/>
      <c r="G75" s="355"/>
      <c r="H75" s="355"/>
      <c r="I75" s="355"/>
      <c r="J75" s="363"/>
      <c r="K75" s="363"/>
      <c r="L75" s="355"/>
      <c r="M75" s="359"/>
      <c r="N75" s="355"/>
      <c r="O75" s="355"/>
      <c r="P75" s="355"/>
      <c r="Q75" s="355"/>
      <c r="R75" s="355"/>
    </row>
    <row r="76" spans="1:18" s="161" customFormat="1" x14ac:dyDescent="0.25">
      <c r="A76" s="196"/>
      <c r="B76" s="196"/>
      <c r="C76" s="354"/>
      <c r="D76" s="354"/>
      <c r="E76" s="360"/>
      <c r="F76" s="361"/>
      <c r="G76" s="355"/>
      <c r="H76" s="355"/>
      <c r="I76" s="355"/>
      <c r="J76" s="363"/>
      <c r="K76" s="363"/>
      <c r="L76" s="355"/>
      <c r="M76" s="359"/>
      <c r="N76" s="355"/>
      <c r="O76" s="355"/>
      <c r="P76" s="355"/>
      <c r="Q76" s="355"/>
      <c r="R76" s="355"/>
    </row>
    <row r="77" spans="1:18" x14ac:dyDescent="0.25">
      <c r="A77" s="22"/>
      <c r="C77" s="354"/>
      <c r="D77" s="143"/>
      <c r="E77" s="145"/>
      <c r="F77" s="144"/>
      <c r="G77" s="146"/>
      <c r="H77" s="146"/>
      <c r="I77" s="146"/>
      <c r="J77" s="147"/>
      <c r="K77" s="147"/>
      <c r="L77" s="146"/>
      <c r="M77" s="148"/>
      <c r="N77" s="355"/>
      <c r="O77" s="355"/>
      <c r="P77" s="355"/>
      <c r="Q77" s="355"/>
      <c r="R77" s="355"/>
    </row>
    <row r="78" spans="1:18" x14ac:dyDescent="0.25">
      <c r="A78" s="22"/>
      <c r="C78" s="354"/>
      <c r="D78" s="143"/>
      <c r="E78" s="145"/>
      <c r="F78" s="144"/>
      <c r="G78" s="146"/>
      <c r="H78" s="146"/>
      <c r="I78" s="146"/>
      <c r="J78" s="147"/>
      <c r="K78" s="147"/>
      <c r="L78" s="146"/>
      <c r="M78" s="148"/>
      <c r="N78" s="355"/>
      <c r="O78" s="355"/>
      <c r="P78" s="355"/>
      <c r="Q78" s="355"/>
      <c r="R78" s="355"/>
    </row>
    <row r="79" spans="1:18" x14ac:dyDescent="0.25">
      <c r="A79" s="22"/>
      <c r="C79" s="354"/>
      <c r="D79" s="143"/>
      <c r="E79" s="145"/>
      <c r="F79" s="144"/>
      <c r="G79" s="146"/>
      <c r="H79" s="146"/>
      <c r="I79" s="146"/>
      <c r="J79" s="147"/>
      <c r="K79" s="147"/>
      <c r="L79" s="146"/>
      <c r="M79" s="148"/>
      <c r="N79" s="355"/>
      <c r="O79" s="355"/>
      <c r="P79" s="355"/>
      <c r="Q79" s="355"/>
      <c r="R79" s="355"/>
    </row>
    <row r="80" spans="1:18" x14ac:dyDescent="0.25">
      <c r="A80" s="22"/>
      <c r="C80" s="354"/>
      <c r="D80" s="143"/>
      <c r="E80" s="145"/>
      <c r="F80" s="144"/>
      <c r="G80" s="146"/>
      <c r="H80" s="146"/>
      <c r="I80" s="146"/>
      <c r="J80" s="147"/>
      <c r="K80" s="147"/>
      <c r="L80" s="146"/>
      <c r="M80" s="148"/>
      <c r="N80" s="355"/>
      <c r="O80" s="355"/>
      <c r="P80" s="355"/>
      <c r="Q80" s="355"/>
      <c r="R80" s="355"/>
    </row>
    <row r="81" spans="1:18" x14ac:dyDescent="0.25">
      <c r="A81" s="22"/>
      <c r="C81" s="354"/>
      <c r="D81" s="143"/>
      <c r="E81" s="145"/>
      <c r="F81" s="144"/>
      <c r="G81" s="146"/>
      <c r="H81" s="146"/>
      <c r="I81" s="146"/>
      <c r="J81" s="147"/>
      <c r="K81" s="147"/>
      <c r="L81" s="146"/>
      <c r="M81" s="148"/>
      <c r="N81" s="355"/>
      <c r="O81" s="355"/>
      <c r="P81" s="355"/>
      <c r="Q81" s="355"/>
      <c r="R81" s="355"/>
    </row>
    <row r="82" spans="1:18" x14ac:dyDescent="0.25">
      <c r="A82" s="11"/>
      <c r="C82" s="354"/>
      <c r="D82" s="143"/>
      <c r="E82" s="145"/>
      <c r="F82" s="144"/>
      <c r="G82" s="146"/>
      <c r="H82" s="146"/>
      <c r="I82" s="146"/>
      <c r="J82" s="147"/>
      <c r="K82" s="147"/>
      <c r="L82" s="146"/>
      <c r="M82" s="148"/>
      <c r="N82" s="355"/>
      <c r="O82" s="355"/>
      <c r="P82" s="355"/>
      <c r="Q82" s="355"/>
      <c r="R82" s="355"/>
    </row>
    <row r="83" spans="1:18" x14ac:dyDescent="0.25">
      <c r="A83" s="11"/>
      <c r="C83" s="354"/>
      <c r="D83" s="143"/>
      <c r="E83" s="145"/>
      <c r="F83" s="144"/>
      <c r="G83" s="146"/>
      <c r="H83" s="146"/>
      <c r="I83" s="146"/>
      <c r="J83" s="147"/>
      <c r="K83" s="147"/>
      <c r="L83" s="146"/>
      <c r="M83" s="148"/>
      <c r="N83" s="355"/>
      <c r="O83" s="355"/>
      <c r="P83" s="355"/>
      <c r="Q83" s="355"/>
      <c r="R83" s="355"/>
    </row>
    <row r="84" spans="1:18" x14ac:dyDescent="0.25">
      <c r="A84" s="11"/>
      <c r="C84" s="354"/>
      <c r="D84" s="143"/>
      <c r="E84" s="145"/>
      <c r="F84" s="144"/>
      <c r="G84" s="146"/>
      <c r="H84" s="146"/>
      <c r="I84" s="146"/>
      <c r="J84" s="147"/>
      <c r="K84" s="147"/>
      <c r="L84" s="146"/>
      <c r="M84" s="148"/>
      <c r="N84" s="355"/>
      <c r="O84" s="355"/>
      <c r="P84" s="355"/>
      <c r="Q84" s="355"/>
      <c r="R84" s="355"/>
    </row>
    <row r="85" spans="1:18" x14ac:dyDescent="0.25">
      <c r="A85" s="11"/>
      <c r="C85" s="354"/>
      <c r="D85" s="143"/>
      <c r="E85" s="145"/>
      <c r="F85" s="144"/>
      <c r="G85" s="146"/>
      <c r="H85" s="146"/>
      <c r="I85" s="146"/>
      <c r="J85" s="147"/>
      <c r="K85" s="147"/>
      <c r="L85" s="146"/>
      <c r="M85" s="148"/>
      <c r="N85" s="355"/>
      <c r="O85" s="355"/>
      <c r="P85" s="355"/>
      <c r="Q85" s="355"/>
      <c r="R85" s="355"/>
    </row>
    <row r="86" spans="1:18" x14ac:dyDescent="0.25">
      <c r="A86" s="11"/>
      <c r="C86" s="354"/>
      <c r="D86" s="143"/>
      <c r="E86" s="145"/>
      <c r="F86" s="144"/>
      <c r="G86" s="146"/>
      <c r="H86" s="146"/>
      <c r="I86" s="146"/>
      <c r="J86" s="147"/>
      <c r="K86" s="147"/>
      <c r="L86" s="146"/>
      <c r="M86" s="148"/>
      <c r="N86" s="355"/>
      <c r="O86" s="355"/>
      <c r="P86" s="355"/>
      <c r="Q86" s="355"/>
      <c r="R86" s="355"/>
    </row>
    <row r="87" spans="1:18" x14ac:dyDescent="0.25">
      <c r="A87" s="11"/>
      <c r="C87" s="354"/>
      <c r="D87" s="143"/>
      <c r="E87" s="145"/>
      <c r="F87" s="144"/>
      <c r="G87" s="146"/>
      <c r="H87" s="146"/>
      <c r="I87" s="146"/>
      <c r="J87" s="147"/>
      <c r="K87" s="147"/>
      <c r="L87" s="146"/>
      <c r="M87" s="148"/>
      <c r="N87" s="355"/>
      <c r="O87" s="355"/>
      <c r="P87" s="355"/>
      <c r="Q87" s="355"/>
      <c r="R87" s="355"/>
    </row>
    <row r="88" spans="1:18" x14ac:dyDescent="0.25">
      <c r="A88" s="11"/>
      <c r="C88" s="354"/>
      <c r="D88" s="143"/>
      <c r="E88" s="145"/>
      <c r="F88" s="144"/>
      <c r="G88" s="146"/>
      <c r="H88" s="146"/>
      <c r="I88" s="146"/>
      <c r="J88" s="147"/>
      <c r="K88" s="147"/>
      <c r="L88" s="146"/>
      <c r="M88" s="148"/>
      <c r="N88" s="355"/>
      <c r="O88" s="355"/>
      <c r="P88" s="355"/>
      <c r="Q88" s="355"/>
      <c r="R88" s="355"/>
    </row>
    <row r="89" spans="1:18" x14ac:dyDescent="0.25">
      <c r="A89" s="11"/>
      <c r="C89" s="354"/>
      <c r="D89" s="143"/>
      <c r="E89" s="145"/>
      <c r="F89" s="144"/>
      <c r="G89" s="146"/>
      <c r="H89" s="146"/>
      <c r="I89" s="146"/>
      <c r="J89" s="147"/>
      <c r="K89" s="147"/>
      <c r="L89" s="146"/>
      <c r="M89" s="148"/>
      <c r="N89" s="355"/>
      <c r="O89" s="355"/>
      <c r="P89" s="355"/>
      <c r="Q89" s="355"/>
      <c r="R89" s="355"/>
    </row>
    <row r="90" spans="1:18" x14ac:dyDescent="0.25">
      <c r="C90" s="354"/>
      <c r="D90" s="143"/>
      <c r="E90" s="145"/>
      <c r="F90" s="144"/>
      <c r="G90" s="146"/>
      <c r="H90" s="146"/>
      <c r="I90" s="146"/>
      <c r="J90" s="147"/>
      <c r="K90" s="147"/>
      <c r="L90" s="146"/>
      <c r="M90" s="148"/>
      <c r="N90" s="355"/>
      <c r="O90" s="355"/>
      <c r="P90" s="355"/>
      <c r="Q90" s="355"/>
      <c r="R90" s="355"/>
    </row>
    <row r="91" spans="1:18" x14ac:dyDescent="0.25">
      <c r="C91" s="354"/>
      <c r="D91" s="143"/>
      <c r="E91" s="145"/>
      <c r="F91" s="144"/>
      <c r="G91" s="146"/>
      <c r="H91" s="146"/>
      <c r="I91" s="146"/>
      <c r="J91" s="147"/>
      <c r="K91" s="147"/>
      <c r="L91" s="146"/>
      <c r="M91" s="148"/>
      <c r="N91" s="355"/>
      <c r="O91" s="355"/>
      <c r="P91" s="355"/>
      <c r="Q91" s="355"/>
      <c r="R91" s="355"/>
    </row>
    <row r="92" spans="1:18" x14ac:dyDescent="0.25">
      <c r="C92" s="354"/>
      <c r="I92" s="146"/>
      <c r="J92" s="147"/>
      <c r="K92" s="147"/>
      <c r="L92" s="146"/>
      <c r="M92" s="148"/>
      <c r="N92" s="355"/>
      <c r="O92" s="355"/>
      <c r="P92" s="355"/>
      <c r="Q92" s="355"/>
      <c r="R92" s="355"/>
    </row>
  </sheetData>
  <sheetProtection sheet="1" objects="1" scenarios="1" selectLockedCells="1"/>
  <mergeCells count="9">
    <mergeCell ref="D3:H3"/>
    <mergeCell ref="D25:H25"/>
    <mergeCell ref="F18:G18"/>
    <mergeCell ref="F19:G19"/>
    <mergeCell ref="D4:H4"/>
    <mergeCell ref="F23:G23"/>
    <mergeCell ref="F22:G22"/>
    <mergeCell ref="F20:G20"/>
    <mergeCell ref="F24:G2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6" r:id="rId4" name="Button 22">
              <controlPr defaultSize="0" print="0" autoFill="0" autoPict="0" macro="[0]!gotoResultshidden">
                <anchor moveWithCells="1" sizeWithCells="1">
                  <from>
                    <xdr:col>5</xdr:col>
                    <xdr:colOff>2181225</xdr:colOff>
                    <xdr:row>16</xdr:row>
                    <xdr:rowOff>104775</xdr:rowOff>
                  </from>
                  <to>
                    <xdr:col>5</xdr:col>
                    <xdr:colOff>3038475</xdr:colOff>
                    <xdr:row>16</xdr:row>
                    <xdr:rowOff>333375</xdr:rowOff>
                  </to>
                </anchor>
              </controlPr>
            </control>
          </mc:Choice>
        </mc:AlternateContent>
        <mc:AlternateContent xmlns:mc="http://schemas.openxmlformats.org/markup-compatibility/2006">
          <mc:Choice Requires="x14">
            <control shapeId="11287" r:id="rId5" name="Button 23">
              <controlPr defaultSize="0" print="0" autoFill="0" autoPict="0" macro="[0]!GOTO6">
                <anchor moveWithCells="1" sizeWithCells="1">
                  <from>
                    <xdr:col>5</xdr:col>
                    <xdr:colOff>1371600</xdr:colOff>
                    <xdr:row>16</xdr:row>
                    <xdr:rowOff>104775</xdr:rowOff>
                  </from>
                  <to>
                    <xdr:col>5</xdr:col>
                    <xdr:colOff>2047875</xdr:colOff>
                    <xdr:row>16</xdr:row>
                    <xdr:rowOff>314325</xdr:rowOff>
                  </to>
                </anchor>
              </controlPr>
            </control>
          </mc:Choice>
        </mc:AlternateContent>
        <mc:AlternateContent xmlns:mc="http://schemas.openxmlformats.org/markup-compatibility/2006">
          <mc:Choice Requires="x14">
            <control shapeId="11377" r:id="rId6" name="Group Box 113">
              <controlPr defaultSize="0" autoFill="0" autoPict="0">
                <anchor moveWithCells="1">
                  <from>
                    <xdr:col>3</xdr:col>
                    <xdr:colOff>142875</xdr:colOff>
                    <xdr:row>4</xdr:row>
                    <xdr:rowOff>0</xdr:rowOff>
                  </from>
                  <to>
                    <xdr:col>6</xdr:col>
                    <xdr:colOff>962025</xdr:colOff>
                    <xdr:row>5</xdr:row>
                    <xdr:rowOff>9525</xdr:rowOff>
                  </to>
                </anchor>
              </controlPr>
            </control>
          </mc:Choice>
        </mc:AlternateContent>
        <mc:AlternateContent xmlns:mc="http://schemas.openxmlformats.org/markup-compatibility/2006">
          <mc:Choice Requires="x14">
            <control shapeId="11378" r:id="rId7" name="Group Box 114">
              <controlPr defaultSize="0" autoFill="0" autoPict="0">
                <anchor moveWithCells="1">
                  <from>
                    <xdr:col>3</xdr:col>
                    <xdr:colOff>142875</xdr:colOff>
                    <xdr:row>5</xdr:row>
                    <xdr:rowOff>0</xdr:rowOff>
                  </from>
                  <to>
                    <xdr:col>6</xdr:col>
                    <xdr:colOff>962025</xdr:colOff>
                    <xdr:row>6</xdr:row>
                    <xdr:rowOff>9525</xdr:rowOff>
                  </to>
                </anchor>
              </controlPr>
            </control>
          </mc:Choice>
        </mc:AlternateContent>
        <mc:AlternateContent xmlns:mc="http://schemas.openxmlformats.org/markup-compatibility/2006">
          <mc:Choice Requires="x14">
            <control shapeId="11379" r:id="rId8" name="Group Box 115">
              <controlPr defaultSize="0" autoFill="0" autoPict="0">
                <anchor moveWithCells="1">
                  <from>
                    <xdr:col>3</xdr:col>
                    <xdr:colOff>142875</xdr:colOff>
                    <xdr:row>5</xdr:row>
                    <xdr:rowOff>0</xdr:rowOff>
                  </from>
                  <to>
                    <xdr:col>6</xdr:col>
                    <xdr:colOff>962025</xdr:colOff>
                    <xdr:row>6</xdr:row>
                    <xdr:rowOff>9525</xdr:rowOff>
                  </to>
                </anchor>
              </controlPr>
            </control>
          </mc:Choice>
        </mc:AlternateContent>
        <mc:AlternateContent xmlns:mc="http://schemas.openxmlformats.org/markup-compatibility/2006">
          <mc:Choice Requires="x14">
            <control shapeId="11380" r:id="rId9" name="Group Box 116">
              <controlPr defaultSize="0" autoFill="0" autoPict="0">
                <anchor moveWithCells="1">
                  <from>
                    <xdr:col>3</xdr:col>
                    <xdr:colOff>142875</xdr:colOff>
                    <xdr:row>6</xdr:row>
                    <xdr:rowOff>0</xdr:rowOff>
                  </from>
                  <to>
                    <xdr:col>6</xdr:col>
                    <xdr:colOff>962025</xdr:colOff>
                    <xdr:row>7</xdr:row>
                    <xdr:rowOff>9525</xdr:rowOff>
                  </to>
                </anchor>
              </controlPr>
            </control>
          </mc:Choice>
        </mc:AlternateContent>
        <mc:AlternateContent xmlns:mc="http://schemas.openxmlformats.org/markup-compatibility/2006">
          <mc:Choice Requires="x14">
            <control shapeId="11381" r:id="rId10" name="Group Box 117">
              <controlPr defaultSize="0" autoFill="0" autoPict="0">
                <anchor moveWithCells="1">
                  <from>
                    <xdr:col>3</xdr:col>
                    <xdr:colOff>142875</xdr:colOff>
                    <xdr:row>6</xdr:row>
                    <xdr:rowOff>0</xdr:rowOff>
                  </from>
                  <to>
                    <xdr:col>6</xdr:col>
                    <xdr:colOff>962025</xdr:colOff>
                    <xdr:row>7</xdr:row>
                    <xdr:rowOff>9525</xdr:rowOff>
                  </to>
                </anchor>
              </controlPr>
            </control>
          </mc:Choice>
        </mc:AlternateContent>
        <mc:AlternateContent xmlns:mc="http://schemas.openxmlformats.org/markup-compatibility/2006">
          <mc:Choice Requires="x14">
            <control shapeId="11382" r:id="rId11" name="Group Box 118">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1383" r:id="rId12" name="Group Box 119">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1384" r:id="rId13" name="Group Box 120">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1385" r:id="rId14" name="Group Box 121">
              <controlPr defaultSize="0" autoFill="0" autoPict="0">
                <anchor moveWithCells="1">
                  <from>
                    <xdr:col>3</xdr:col>
                    <xdr:colOff>142875</xdr:colOff>
                    <xdr:row>8</xdr:row>
                    <xdr:rowOff>0</xdr:rowOff>
                  </from>
                  <to>
                    <xdr:col>6</xdr:col>
                    <xdr:colOff>962025</xdr:colOff>
                    <xdr:row>9</xdr:row>
                    <xdr:rowOff>9525</xdr:rowOff>
                  </to>
                </anchor>
              </controlPr>
            </control>
          </mc:Choice>
        </mc:AlternateContent>
        <mc:AlternateContent xmlns:mc="http://schemas.openxmlformats.org/markup-compatibility/2006">
          <mc:Choice Requires="x14">
            <control shapeId="11386" r:id="rId15" name="Group Box 122">
              <controlPr defaultSize="0" autoFill="0" autoPict="0">
                <anchor moveWithCells="1">
                  <from>
                    <xdr:col>3</xdr:col>
                    <xdr:colOff>142875</xdr:colOff>
                    <xdr:row>9</xdr:row>
                    <xdr:rowOff>0</xdr:rowOff>
                  </from>
                  <to>
                    <xdr:col>6</xdr:col>
                    <xdr:colOff>962025</xdr:colOff>
                    <xdr:row>10</xdr:row>
                    <xdr:rowOff>9525</xdr:rowOff>
                  </to>
                </anchor>
              </controlPr>
            </control>
          </mc:Choice>
        </mc:AlternateContent>
        <mc:AlternateContent xmlns:mc="http://schemas.openxmlformats.org/markup-compatibility/2006">
          <mc:Choice Requires="x14">
            <control shapeId="11387" r:id="rId16" name="Group Box 123">
              <controlPr defaultSize="0" autoFill="0" autoPict="0">
                <anchor moveWithCells="1">
                  <from>
                    <xdr:col>3</xdr:col>
                    <xdr:colOff>142875</xdr:colOff>
                    <xdr:row>9</xdr:row>
                    <xdr:rowOff>0</xdr:rowOff>
                  </from>
                  <to>
                    <xdr:col>6</xdr:col>
                    <xdr:colOff>962025</xdr:colOff>
                    <xdr:row>10</xdr:row>
                    <xdr:rowOff>9525</xdr:rowOff>
                  </to>
                </anchor>
              </controlPr>
            </control>
          </mc:Choice>
        </mc:AlternateContent>
        <mc:AlternateContent xmlns:mc="http://schemas.openxmlformats.org/markup-compatibility/2006">
          <mc:Choice Requires="x14">
            <control shapeId="11388" r:id="rId17" name="Group Box 124">
              <controlPr defaultSize="0" autoFill="0" autoPict="0">
                <anchor moveWithCells="1">
                  <from>
                    <xdr:col>3</xdr:col>
                    <xdr:colOff>142875</xdr:colOff>
                    <xdr:row>10</xdr:row>
                    <xdr:rowOff>0</xdr:rowOff>
                  </from>
                  <to>
                    <xdr:col>6</xdr:col>
                    <xdr:colOff>962025</xdr:colOff>
                    <xdr:row>11</xdr:row>
                    <xdr:rowOff>9525</xdr:rowOff>
                  </to>
                </anchor>
              </controlPr>
            </control>
          </mc:Choice>
        </mc:AlternateContent>
        <mc:AlternateContent xmlns:mc="http://schemas.openxmlformats.org/markup-compatibility/2006">
          <mc:Choice Requires="x14">
            <control shapeId="11389" r:id="rId18" name="Group Box 125">
              <controlPr defaultSize="0" autoFill="0" autoPict="0">
                <anchor moveWithCells="1">
                  <from>
                    <xdr:col>3</xdr:col>
                    <xdr:colOff>142875</xdr:colOff>
                    <xdr:row>10</xdr:row>
                    <xdr:rowOff>0</xdr:rowOff>
                  </from>
                  <to>
                    <xdr:col>6</xdr:col>
                    <xdr:colOff>962025</xdr:colOff>
                    <xdr:row>11</xdr:row>
                    <xdr:rowOff>9525</xdr:rowOff>
                  </to>
                </anchor>
              </controlPr>
            </control>
          </mc:Choice>
        </mc:AlternateContent>
        <mc:AlternateContent xmlns:mc="http://schemas.openxmlformats.org/markup-compatibility/2006">
          <mc:Choice Requires="x14">
            <control shapeId="11390" r:id="rId19" name="Group Box 126">
              <controlPr defaultSize="0" autoFill="0" autoPict="0">
                <anchor moveWithCells="1">
                  <from>
                    <xdr:col>3</xdr:col>
                    <xdr:colOff>142875</xdr:colOff>
                    <xdr:row>10</xdr:row>
                    <xdr:rowOff>0</xdr:rowOff>
                  </from>
                  <to>
                    <xdr:col>6</xdr:col>
                    <xdr:colOff>962025</xdr:colOff>
                    <xdr:row>11</xdr:row>
                    <xdr:rowOff>9525</xdr:rowOff>
                  </to>
                </anchor>
              </controlPr>
            </control>
          </mc:Choice>
        </mc:AlternateContent>
        <mc:AlternateContent xmlns:mc="http://schemas.openxmlformats.org/markup-compatibility/2006">
          <mc:Choice Requires="x14">
            <control shapeId="11391" r:id="rId20" name="Group Box 127">
              <controlPr defaultSize="0" autoFill="0" autoPict="0">
                <anchor moveWithCells="1">
                  <from>
                    <xdr:col>3</xdr:col>
                    <xdr:colOff>142875</xdr:colOff>
                    <xdr:row>11</xdr:row>
                    <xdr:rowOff>0</xdr:rowOff>
                  </from>
                  <to>
                    <xdr:col>6</xdr:col>
                    <xdr:colOff>962025</xdr:colOff>
                    <xdr:row>12</xdr:row>
                    <xdr:rowOff>9525</xdr:rowOff>
                  </to>
                </anchor>
              </controlPr>
            </control>
          </mc:Choice>
        </mc:AlternateContent>
        <mc:AlternateContent xmlns:mc="http://schemas.openxmlformats.org/markup-compatibility/2006">
          <mc:Choice Requires="x14">
            <control shapeId="11392" r:id="rId21" name="Group Box 128">
              <controlPr defaultSize="0" autoFill="0" autoPict="0">
                <anchor moveWithCells="1">
                  <from>
                    <xdr:col>3</xdr:col>
                    <xdr:colOff>142875</xdr:colOff>
                    <xdr:row>11</xdr:row>
                    <xdr:rowOff>0</xdr:rowOff>
                  </from>
                  <to>
                    <xdr:col>6</xdr:col>
                    <xdr:colOff>962025</xdr:colOff>
                    <xdr:row>12</xdr:row>
                    <xdr:rowOff>9525</xdr:rowOff>
                  </to>
                </anchor>
              </controlPr>
            </control>
          </mc:Choice>
        </mc:AlternateContent>
        <mc:AlternateContent xmlns:mc="http://schemas.openxmlformats.org/markup-compatibility/2006">
          <mc:Choice Requires="x14">
            <control shapeId="11393" r:id="rId22" name="Group Box 129">
              <controlPr defaultSize="0" autoFill="0" autoPict="0">
                <anchor moveWithCells="1">
                  <from>
                    <xdr:col>3</xdr:col>
                    <xdr:colOff>142875</xdr:colOff>
                    <xdr:row>12</xdr:row>
                    <xdr:rowOff>0</xdr:rowOff>
                  </from>
                  <to>
                    <xdr:col>6</xdr:col>
                    <xdr:colOff>962025</xdr:colOff>
                    <xdr:row>13</xdr:row>
                    <xdr:rowOff>9525</xdr:rowOff>
                  </to>
                </anchor>
              </controlPr>
            </control>
          </mc:Choice>
        </mc:AlternateContent>
        <mc:AlternateContent xmlns:mc="http://schemas.openxmlformats.org/markup-compatibility/2006">
          <mc:Choice Requires="x14">
            <control shapeId="11394" r:id="rId23" name="Group Box 130">
              <controlPr defaultSize="0" autoFill="0" autoPict="0">
                <anchor moveWithCells="1">
                  <from>
                    <xdr:col>3</xdr:col>
                    <xdr:colOff>142875</xdr:colOff>
                    <xdr:row>12</xdr:row>
                    <xdr:rowOff>0</xdr:rowOff>
                  </from>
                  <to>
                    <xdr:col>6</xdr:col>
                    <xdr:colOff>962025</xdr:colOff>
                    <xdr:row>13</xdr:row>
                    <xdr:rowOff>9525</xdr:rowOff>
                  </to>
                </anchor>
              </controlPr>
            </control>
          </mc:Choice>
        </mc:AlternateContent>
        <mc:AlternateContent xmlns:mc="http://schemas.openxmlformats.org/markup-compatibility/2006">
          <mc:Choice Requires="x14">
            <control shapeId="11395" r:id="rId24" name="Group Box 131">
              <controlPr defaultSize="0" autoFill="0" autoPict="0">
                <anchor moveWithCells="1">
                  <from>
                    <xdr:col>3</xdr:col>
                    <xdr:colOff>142875</xdr:colOff>
                    <xdr:row>12</xdr:row>
                    <xdr:rowOff>0</xdr:rowOff>
                  </from>
                  <to>
                    <xdr:col>6</xdr:col>
                    <xdr:colOff>962025</xdr:colOff>
                    <xdr:row>13</xdr:row>
                    <xdr:rowOff>9525</xdr:rowOff>
                  </to>
                </anchor>
              </controlPr>
            </control>
          </mc:Choice>
        </mc:AlternateContent>
        <mc:AlternateContent xmlns:mc="http://schemas.openxmlformats.org/markup-compatibility/2006">
          <mc:Choice Requires="x14">
            <control shapeId="11396" r:id="rId25" name="Group Box 132">
              <controlPr defaultSize="0" autoFill="0" autoPict="0">
                <anchor moveWithCells="1">
                  <from>
                    <xdr:col>3</xdr:col>
                    <xdr:colOff>142875</xdr:colOff>
                    <xdr:row>12</xdr:row>
                    <xdr:rowOff>0</xdr:rowOff>
                  </from>
                  <to>
                    <xdr:col>6</xdr:col>
                    <xdr:colOff>962025</xdr:colOff>
                    <xdr:row>13</xdr:row>
                    <xdr:rowOff>9525</xdr:rowOff>
                  </to>
                </anchor>
              </controlPr>
            </control>
          </mc:Choice>
        </mc:AlternateContent>
        <mc:AlternateContent xmlns:mc="http://schemas.openxmlformats.org/markup-compatibility/2006">
          <mc:Choice Requires="x14">
            <control shapeId="11397" r:id="rId26" name="Group Box 133">
              <controlPr defaultSize="0" autoFill="0" autoPict="0">
                <anchor moveWithCells="1">
                  <from>
                    <xdr:col>3</xdr:col>
                    <xdr:colOff>142875</xdr:colOff>
                    <xdr:row>13</xdr:row>
                    <xdr:rowOff>0</xdr:rowOff>
                  </from>
                  <to>
                    <xdr:col>6</xdr:col>
                    <xdr:colOff>962025</xdr:colOff>
                    <xdr:row>14</xdr:row>
                    <xdr:rowOff>9525</xdr:rowOff>
                  </to>
                </anchor>
              </controlPr>
            </control>
          </mc:Choice>
        </mc:AlternateContent>
        <mc:AlternateContent xmlns:mc="http://schemas.openxmlformats.org/markup-compatibility/2006">
          <mc:Choice Requires="x14">
            <control shapeId="11398" r:id="rId27" name="Group Box 134">
              <controlPr defaultSize="0" autoFill="0" autoPict="0">
                <anchor moveWithCells="1">
                  <from>
                    <xdr:col>3</xdr:col>
                    <xdr:colOff>142875</xdr:colOff>
                    <xdr:row>14</xdr:row>
                    <xdr:rowOff>0</xdr:rowOff>
                  </from>
                  <to>
                    <xdr:col>6</xdr:col>
                    <xdr:colOff>962025</xdr:colOff>
                    <xdr:row>15</xdr:row>
                    <xdr:rowOff>9525</xdr:rowOff>
                  </to>
                </anchor>
              </controlPr>
            </control>
          </mc:Choice>
        </mc:AlternateContent>
        <mc:AlternateContent xmlns:mc="http://schemas.openxmlformats.org/markup-compatibility/2006">
          <mc:Choice Requires="x14">
            <control shapeId="11401" r:id="rId28" name="Option Button 137">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11402" r:id="rId29" name="Option Button 138">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11405" r:id="rId30" name="Option Button 141">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11406" r:id="rId31" name="Option Button 142">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11410" r:id="rId32" name="Option Button 146">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11411" r:id="rId33" name="Option Button 147">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11416" r:id="rId34" name="Option Button 152">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11417" r:id="rId35" name="Option Button 153">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11418" r:id="rId36" name="Option Button 154">
              <controlPr defaultSize="0" autoFill="0" autoLine="0" autoPict="0">
                <anchor moveWithCells="1">
                  <from>
                    <xdr:col>6</xdr:col>
                    <xdr:colOff>504825</xdr:colOff>
                    <xdr:row>8</xdr:row>
                    <xdr:rowOff>66675</xdr:rowOff>
                  </from>
                  <to>
                    <xdr:col>6</xdr:col>
                    <xdr:colOff>914400</xdr:colOff>
                    <xdr:row>8</xdr:row>
                    <xdr:rowOff>295275</xdr:rowOff>
                  </to>
                </anchor>
              </controlPr>
            </control>
          </mc:Choice>
        </mc:AlternateContent>
        <mc:AlternateContent xmlns:mc="http://schemas.openxmlformats.org/markup-compatibility/2006">
          <mc:Choice Requires="x14">
            <control shapeId="11419" r:id="rId37" name="Option Button 155">
              <controlPr defaultSize="0" autoFill="0" autoLine="0" autoPict="0">
                <anchor moveWithCells="1">
                  <from>
                    <xdr:col>6</xdr:col>
                    <xdr:colOff>38100</xdr:colOff>
                    <xdr:row>8</xdr:row>
                    <xdr:rowOff>66675</xdr:rowOff>
                  </from>
                  <to>
                    <xdr:col>6</xdr:col>
                    <xdr:colOff>447675</xdr:colOff>
                    <xdr:row>8</xdr:row>
                    <xdr:rowOff>295275</xdr:rowOff>
                  </to>
                </anchor>
              </controlPr>
            </control>
          </mc:Choice>
        </mc:AlternateContent>
        <mc:AlternateContent xmlns:mc="http://schemas.openxmlformats.org/markup-compatibility/2006">
          <mc:Choice Requires="x14">
            <control shapeId="11422" r:id="rId38" name="Option Button 158">
              <controlPr defaultSize="0" autoFill="0" autoLine="0" autoPict="0">
                <anchor moveWithCells="1">
                  <from>
                    <xdr:col>6</xdr:col>
                    <xdr:colOff>504825</xdr:colOff>
                    <xdr:row>9</xdr:row>
                    <xdr:rowOff>66675</xdr:rowOff>
                  </from>
                  <to>
                    <xdr:col>6</xdr:col>
                    <xdr:colOff>914400</xdr:colOff>
                    <xdr:row>9</xdr:row>
                    <xdr:rowOff>295275</xdr:rowOff>
                  </to>
                </anchor>
              </controlPr>
            </control>
          </mc:Choice>
        </mc:AlternateContent>
        <mc:AlternateContent xmlns:mc="http://schemas.openxmlformats.org/markup-compatibility/2006">
          <mc:Choice Requires="x14">
            <control shapeId="11423" r:id="rId39" name="Option Button 159">
              <controlPr defaultSize="0" autoFill="0" autoLine="0" autoPict="0">
                <anchor moveWithCells="1">
                  <from>
                    <xdr:col>6</xdr:col>
                    <xdr:colOff>38100</xdr:colOff>
                    <xdr:row>9</xdr:row>
                    <xdr:rowOff>66675</xdr:rowOff>
                  </from>
                  <to>
                    <xdr:col>6</xdr:col>
                    <xdr:colOff>447675</xdr:colOff>
                    <xdr:row>9</xdr:row>
                    <xdr:rowOff>295275</xdr:rowOff>
                  </to>
                </anchor>
              </controlPr>
            </control>
          </mc:Choice>
        </mc:AlternateContent>
        <mc:AlternateContent xmlns:mc="http://schemas.openxmlformats.org/markup-compatibility/2006">
          <mc:Choice Requires="x14">
            <control shapeId="11428" r:id="rId40" name="Option Button 164">
              <controlPr defaultSize="0" autoFill="0" autoLine="0" autoPict="0">
                <anchor moveWithCells="1">
                  <from>
                    <xdr:col>6</xdr:col>
                    <xdr:colOff>504825</xdr:colOff>
                    <xdr:row>10</xdr:row>
                    <xdr:rowOff>66675</xdr:rowOff>
                  </from>
                  <to>
                    <xdr:col>6</xdr:col>
                    <xdr:colOff>914400</xdr:colOff>
                    <xdr:row>10</xdr:row>
                    <xdr:rowOff>295275</xdr:rowOff>
                  </to>
                </anchor>
              </controlPr>
            </control>
          </mc:Choice>
        </mc:AlternateContent>
        <mc:AlternateContent xmlns:mc="http://schemas.openxmlformats.org/markup-compatibility/2006">
          <mc:Choice Requires="x14">
            <control shapeId="11429" r:id="rId41" name="Option Button 165">
              <controlPr defaultSize="0" autoFill="0" autoLine="0" autoPict="0">
                <anchor moveWithCells="1">
                  <from>
                    <xdr:col>6</xdr:col>
                    <xdr:colOff>38100</xdr:colOff>
                    <xdr:row>10</xdr:row>
                    <xdr:rowOff>66675</xdr:rowOff>
                  </from>
                  <to>
                    <xdr:col>6</xdr:col>
                    <xdr:colOff>447675</xdr:colOff>
                    <xdr:row>10</xdr:row>
                    <xdr:rowOff>295275</xdr:rowOff>
                  </to>
                </anchor>
              </controlPr>
            </control>
          </mc:Choice>
        </mc:AlternateContent>
        <mc:AlternateContent xmlns:mc="http://schemas.openxmlformats.org/markup-compatibility/2006">
          <mc:Choice Requires="x14">
            <control shapeId="11432" r:id="rId42" name="Option Button 168">
              <controlPr defaultSize="0" autoFill="0" autoLine="0" autoPict="0">
                <anchor moveWithCells="1">
                  <from>
                    <xdr:col>6</xdr:col>
                    <xdr:colOff>504825</xdr:colOff>
                    <xdr:row>11</xdr:row>
                    <xdr:rowOff>66675</xdr:rowOff>
                  </from>
                  <to>
                    <xdr:col>6</xdr:col>
                    <xdr:colOff>914400</xdr:colOff>
                    <xdr:row>11</xdr:row>
                    <xdr:rowOff>295275</xdr:rowOff>
                  </to>
                </anchor>
              </controlPr>
            </control>
          </mc:Choice>
        </mc:AlternateContent>
        <mc:AlternateContent xmlns:mc="http://schemas.openxmlformats.org/markup-compatibility/2006">
          <mc:Choice Requires="x14">
            <control shapeId="11433" r:id="rId43" name="Option Button 169">
              <controlPr defaultSize="0" autoFill="0" autoLine="0" autoPict="0">
                <anchor moveWithCells="1">
                  <from>
                    <xdr:col>6</xdr:col>
                    <xdr:colOff>38100</xdr:colOff>
                    <xdr:row>11</xdr:row>
                    <xdr:rowOff>66675</xdr:rowOff>
                  </from>
                  <to>
                    <xdr:col>6</xdr:col>
                    <xdr:colOff>447675</xdr:colOff>
                    <xdr:row>11</xdr:row>
                    <xdr:rowOff>295275</xdr:rowOff>
                  </to>
                </anchor>
              </controlPr>
            </control>
          </mc:Choice>
        </mc:AlternateContent>
        <mc:AlternateContent xmlns:mc="http://schemas.openxmlformats.org/markup-compatibility/2006">
          <mc:Choice Requires="x14">
            <control shapeId="11440" r:id="rId44" name="Option Button 176">
              <controlPr defaultSize="0" autoFill="0" autoLine="0" autoPict="0">
                <anchor moveWithCells="1">
                  <from>
                    <xdr:col>6</xdr:col>
                    <xdr:colOff>504825</xdr:colOff>
                    <xdr:row>12</xdr:row>
                    <xdr:rowOff>66675</xdr:rowOff>
                  </from>
                  <to>
                    <xdr:col>6</xdr:col>
                    <xdr:colOff>914400</xdr:colOff>
                    <xdr:row>12</xdr:row>
                    <xdr:rowOff>295275</xdr:rowOff>
                  </to>
                </anchor>
              </controlPr>
            </control>
          </mc:Choice>
        </mc:AlternateContent>
        <mc:AlternateContent xmlns:mc="http://schemas.openxmlformats.org/markup-compatibility/2006">
          <mc:Choice Requires="x14">
            <control shapeId="11441" r:id="rId45" name="Option Button 177">
              <controlPr defaultSize="0" autoFill="0" autoLine="0" autoPict="0">
                <anchor moveWithCells="1">
                  <from>
                    <xdr:col>6</xdr:col>
                    <xdr:colOff>38100</xdr:colOff>
                    <xdr:row>12</xdr:row>
                    <xdr:rowOff>66675</xdr:rowOff>
                  </from>
                  <to>
                    <xdr:col>6</xdr:col>
                    <xdr:colOff>447675</xdr:colOff>
                    <xdr:row>12</xdr:row>
                    <xdr:rowOff>295275</xdr:rowOff>
                  </to>
                </anchor>
              </controlPr>
            </control>
          </mc:Choice>
        </mc:AlternateContent>
        <mc:AlternateContent xmlns:mc="http://schemas.openxmlformats.org/markup-compatibility/2006">
          <mc:Choice Requires="x14">
            <control shapeId="11442" r:id="rId46" name="Option Button 178">
              <controlPr defaultSize="0" autoFill="0" autoLine="0" autoPict="0">
                <anchor moveWithCells="1">
                  <from>
                    <xdr:col>6</xdr:col>
                    <xdr:colOff>504825</xdr:colOff>
                    <xdr:row>13</xdr:row>
                    <xdr:rowOff>66675</xdr:rowOff>
                  </from>
                  <to>
                    <xdr:col>6</xdr:col>
                    <xdr:colOff>914400</xdr:colOff>
                    <xdr:row>13</xdr:row>
                    <xdr:rowOff>295275</xdr:rowOff>
                  </to>
                </anchor>
              </controlPr>
            </control>
          </mc:Choice>
        </mc:AlternateContent>
        <mc:AlternateContent xmlns:mc="http://schemas.openxmlformats.org/markup-compatibility/2006">
          <mc:Choice Requires="x14">
            <control shapeId="11443" r:id="rId47" name="Option Button 179">
              <controlPr defaultSize="0" autoFill="0" autoLine="0" autoPict="0">
                <anchor moveWithCells="1">
                  <from>
                    <xdr:col>6</xdr:col>
                    <xdr:colOff>38100</xdr:colOff>
                    <xdr:row>13</xdr:row>
                    <xdr:rowOff>66675</xdr:rowOff>
                  </from>
                  <to>
                    <xdr:col>6</xdr:col>
                    <xdr:colOff>447675</xdr:colOff>
                    <xdr:row>13</xdr:row>
                    <xdr:rowOff>295275</xdr:rowOff>
                  </to>
                </anchor>
              </controlPr>
            </control>
          </mc:Choice>
        </mc:AlternateContent>
        <mc:AlternateContent xmlns:mc="http://schemas.openxmlformats.org/markup-compatibility/2006">
          <mc:Choice Requires="x14">
            <control shapeId="11444" r:id="rId48" name="Option Button 180">
              <controlPr defaultSize="0" autoFill="0" autoLine="0" autoPict="0">
                <anchor moveWithCells="1">
                  <from>
                    <xdr:col>6</xdr:col>
                    <xdr:colOff>504825</xdr:colOff>
                    <xdr:row>14</xdr:row>
                    <xdr:rowOff>66675</xdr:rowOff>
                  </from>
                  <to>
                    <xdr:col>6</xdr:col>
                    <xdr:colOff>914400</xdr:colOff>
                    <xdr:row>14</xdr:row>
                    <xdr:rowOff>295275</xdr:rowOff>
                  </to>
                </anchor>
              </controlPr>
            </control>
          </mc:Choice>
        </mc:AlternateContent>
        <mc:AlternateContent xmlns:mc="http://schemas.openxmlformats.org/markup-compatibility/2006">
          <mc:Choice Requires="x14">
            <control shapeId="11445" r:id="rId49" name="Option Button 181">
              <controlPr defaultSize="0" autoFill="0" autoLine="0" autoPict="0">
                <anchor moveWithCells="1">
                  <from>
                    <xdr:col>6</xdr:col>
                    <xdr:colOff>38100</xdr:colOff>
                    <xdr:row>14</xdr:row>
                    <xdr:rowOff>66675</xdr:rowOff>
                  </from>
                  <to>
                    <xdr:col>6</xdr:col>
                    <xdr:colOff>447675</xdr:colOff>
                    <xdr:row>14</xdr:row>
                    <xdr:rowOff>295275</xdr:rowOff>
                  </to>
                </anchor>
              </controlPr>
            </control>
          </mc:Choice>
        </mc:AlternateContent>
        <mc:AlternateContent xmlns:mc="http://schemas.openxmlformats.org/markup-compatibility/2006">
          <mc:Choice Requires="x14">
            <control shapeId="11450" r:id="rId50" name="Button 186">
              <controlPr defaultSize="0" print="0" autoFill="0" autoPict="0" macro="[0]!clearbuttons">
                <anchor moveWithCells="1" sizeWithCells="1">
                  <from>
                    <xdr:col>3</xdr:col>
                    <xdr:colOff>123825</xdr:colOff>
                    <xdr:row>16</xdr:row>
                    <xdr:rowOff>104775</xdr:rowOff>
                  </from>
                  <to>
                    <xdr:col>5</xdr:col>
                    <xdr:colOff>28575</xdr:colOff>
                    <xdr:row>16</xdr:row>
                    <xdr:rowOff>295275</xdr:rowOff>
                  </to>
                </anchor>
              </controlPr>
            </control>
          </mc:Choice>
        </mc:AlternateContent>
        <mc:AlternateContent xmlns:mc="http://schemas.openxmlformats.org/markup-compatibility/2006">
          <mc:Choice Requires="x14">
            <control shapeId="11451" r:id="rId51" name="Button 187">
              <controlPr defaultSize="0" print="0" autoFill="0" autoPict="0" macro="[0]!glossary">
                <anchor moveWithCells="1" sizeWithCells="1">
                  <from>
                    <xdr:col>6</xdr:col>
                    <xdr:colOff>47625</xdr:colOff>
                    <xdr:row>3</xdr:row>
                    <xdr:rowOff>104775</xdr:rowOff>
                  </from>
                  <to>
                    <xdr:col>6</xdr:col>
                    <xdr:colOff>923925</xdr:colOff>
                    <xdr:row>3</xdr:row>
                    <xdr:rowOff>314325</xdr:rowOff>
                  </to>
                </anchor>
              </controlPr>
            </control>
          </mc:Choice>
        </mc:AlternateContent>
        <mc:AlternateContent xmlns:mc="http://schemas.openxmlformats.org/markup-compatibility/2006">
          <mc:Choice Requires="x14">
            <control shapeId="11452" r:id="rId52" name="Button 188">
              <controlPr defaultSize="0" print="0" autoFill="0" autoPict="0" macro="[0]!returntotop3">
                <anchor moveWithCells="1" sizeWithCells="1">
                  <from>
                    <xdr:col>6</xdr:col>
                    <xdr:colOff>66675</xdr:colOff>
                    <xdr:row>16</xdr:row>
                    <xdr:rowOff>104775</xdr:rowOff>
                  </from>
                  <to>
                    <xdr:col>6</xdr:col>
                    <xdr:colOff>942975</xdr:colOff>
                    <xdr:row>16</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50"/>
  </sheetPr>
  <dimension ref="A1:BW212"/>
  <sheetViews>
    <sheetView showGridLines="0" showRowColHeaders="0" tabSelected="1" topLeftCell="B1" zoomScaleNormal="100" workbookViewId="0"/>
  </sheetViews>
  <sheetFormatPr baseColWidth="10" defaultColWidth="9.140625" defaultRowHeight="15" x14ac:dyDescent="0.25"/>
  <cols>
    <col min="1" max="1" width="4" style="45" hidden="1" customWidth="1"/>
    <col min="2" max="2" width="2.7109375" style="274" customWidth="1"/>
    <col min="3" max="3" width="2.7109375" style="45" customWidth="1"/>
    <col min="4" max="4" width="8.85546875" style="134" customWidth="1"/>
    <col min="5" max="9" width="4.7109375" style="134" customWidth="1"/>
    <col min="10" max="10" width="4.7109375" style="135" customWidth="1"/>
    <col min="11" max="22" width="4.7109375" style="45" customWidth="1"/>
    <col min="23" max="23" width="5.140625" style="45" customWidth="1"/>
    <col min="24" max="24" width="5.7109375" style="274" customWidth="1"/>
    <col min="25" max="25" width="7.85546875" style="274" hidden="1" customWidth="1"/>
    <col min="26" max="26" width="7.28515625" style="274" hidden="1" customWidth="1"/>
    <col min="27" max="27" width="11.42578125" style="272" hidden="1" customWidth="1"/>
    <col min="28" max="28" width="3.7109375" style="272" hidden="1" customWidth="1"/>
    <col min="29" max="29" width="4.140625" style="272" hidden="1" customWidth="1"/>
    <col min="30" max="30" width="3.85546875" style="272" hidden="1" customWidth="1"/>
    <col min="31" max="31" width="5.7109375" style="272" hidden="1" customWidth="1"/>
    <col min="32" max="32" width="5.42578125" style="370" hidden="1" customWidth="1"/>
    <col min="33" max="33" width="13" style="274" hidden="1" customWidth="1"/>
    <col min="34" max="34" width="16.85546875" style="274" hidden="1" customWidth="1"/>
    <col min="35" max="43" width="9.140625" style="274"/>
    <col min="44" max="16384" width="9.140625" style="45"/>
  </cols>
  <sheetData>
    <row r="1" spans="1:75" s="274" customFormat="1" ht="9" customHeight="1" thickBot="1" x14ac:dyDescent="0.3">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row>
    <row r="2" spans="1:75" ht="38.25" customHeight="1" thickTop="1" x14ac:dyDescent="0.25">
      <c r="A2" s="43"/>
      <c r="B2" s="368"/>
      <c r="C2" s="371" t="s">
        <v>226</v>
      </c>
      <c r="D2" s="372"/>
      <c r="E2" s="372"/>
      <c r="F2" s="373"/>
      <c r="G2" s="373"/>
      <c r="H2" s="373"/>
      <c r="I2" s="373"/>
      <c r="J2" s="373"/>
      <c r="K2" s="373"/>
      <c r="L2" s="373"/>
      <c r="M2" s="373"/>
      <c r="N2" s="373"/>
      <c r="O2" s="373"/>
      <c r="P2" s="373"/>
      <c r="Q2" s="373"/>
      <c r="R2" s="373"/>
      <c r="S2" s="373"/>
      <c r="T2" s="373"/>
      <c r="U2" s="373"/>
      <c r="V2" s="373"/>
      <c r="W2" s="374"/>
      <c r="X2" s="368"/>
      <c r="Y2" s="368"/>
      <c r="Z2" s="368"/>
      <c r="AA2" s="368"/>
      <c r="AB2" s="368"/>
      <c r="AC2" s="368"/>
      <c r="AD2" s="368"/>
      <c r="AE2" s="368"/>
      <c r="AF2" s="368"/>
      <c r="AG2" s="368"/>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row>
    <row r="3" spans="1:75" ht="27.75" customHeight="1" thickBot="1" x14ac:dyDescent="0.3">
      <c r="A3" s="43"/>
      <c r="B3" s="368"/>
      <c r="C3" s="375" t="s">
        <v>230</v>
      </c>
      <c r="D3" s="375"/>
      <c r="E3" s="375"/>
      <c r="F3" s="376"/>
      <c r="G3" s="376"/>
      <c r="H3" s="377"/>
      <c r="I3" s="376"/>
      <c r="J3" s="376"/>
      <c r="K3" s="376"/>
      <c r="L3" s="376"/>
      <c r="M3" s="376"/>
      <c r="N3" s="376"/>
      <c r="O3" s="376"/>
      <c r="P3" s="376"/>
      <c r="Q3" s="376"/>
      <c r="R3" s="376"/>
      <c r="S3" s="376"/>
      <c r="T3" s="378" t="s">
        <v>231</v>
      </c>
      <c r="U3" s="376"/>
      <c r="V3" s="376"/>
      <c r="W3" s="379"/>
      <c r="X3" s="368"/>
      <c r="Y3" s="368"/>
      <c r="Z3" s="368"/>
      <c r="AA3" s="368"/>
      <c r="AB3" s="368"/>
      <c r="AC3" s="368"/>
      <c r="AD3" s="368"/>
      <c r="AE3" s="368"/>
      <c r="AF3" s="368"/>
      <c r="AG3" s="368"/>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row>
    <row r="4" spans="1:75" s="274" customFormat="1" ht="12" customHeight="1" thickTop="1" x14ac:dyDescent="0.25">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row>
    <row r="5" spans="1:75" ht="15" customHeight="1" x14ac:dyDescent="0.25">
      <c r="A5" s="43"/>
      <c r="B5" s="368"/>
      <c r="C5" s="380"/>
      <c r="D5" s="381"/>
      <c r="E5" s="381"/>
      <c r="F5" s="381"/>
      <c r="G5" s="382"/>
      <c r="H5" s="383"/>
      <c r="I5" s="381"/>
      <c r="J5" s="384"/>
      <c r="K5" s="383"/>
      <c r="L5" s="383"/>
      <c r="M5" s="383"/>
      <c r="N5" s="383"/>
      <c r="O5" s="383"/>
      <c r="P5" s="383"/>
      <c r="Q5" s="383"/>
      <c r="R5" s="383"/>
      <c r="S5" s="383"/>
      <c r="T5" s="383"/>
      <c r="U5" s="383"/>
      <c r="V5" s="383"/>
      <c r="W5" s="385"/>
      <c r="X5" s="368"/>
      <c r="Y5" s="369"/>
      <c r="Z5" s="368">
        <v>0.89</v>
      </c>
      <c r="AA5" s="368">
        <v>0.79</v>
      </c>
      <c r="AB5" s="368">
        <v>0.6</v>
      </c>
      <c r="AC5" s="368">
        <v>0.7</v>
      </c>
      <c r="AD5" s="368"/>
      <c r="AE5" s="368"/>
      <c r="AF5" s="368"/>
      <c r="AG5" s="368"/>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row>
    <row r="6" spans="1:75" ht="26.25" x14ac:dyDescent="0.4">
      <c r="A6" s="43"/>
      <c r="B6" s="368"/>
      <c r="C6" s="386"/>
      <c r="D6" s="400" t="s">
        <v>229</v>
      </c>
      <c r="E6" s="387"/>
      <c r="F6" s="387"/>
      <c r="G6" s="387"/>
      <c r="H6" s="387"/>
      <c r="I6" s="388"/>
      <c r="J6" s="389"/>
      <c r="K6" s="389"/>
      <c r="L6" s="389"/>
      <c r="M6" s="389"/>
      <c r="N6" s="389"/>
      <c r="O6" s="389"/>
      <c r="P6" s="390"/>
      <c r="Q6" s="390"/>
      <c r="R6" s="390"/>
      <c r="S6" s="390"/>
      <c r="T6" s="390"/>
      <c r="U6" s="306"/>
      <c r="V6" s="306"/>
      <c r="W6" s="391"/>
      <c r="X6" s="283"/>
      <c r="Y6" s="369"/>
      <c r="Z6" s="368"/>
      <c r="AA6" s="368"/>
      <c r="AB6" s="368"/>
      <c r="AC6" s="368"/>
      <c r="AD6" s="368"/>
      <c r="AE6" s="368"/>
      <c r="AF6" s="368"/>
      <c r="AG6" s="368"/>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row>
    <row r="7" spans="1:75" ht="9.9499999999999993" customHeight="1" x14ac:dyDescent="0.4">
      <c r="A7" s="43"/>
      <c r="B7" s="368"/>
      <c r="C7" s="386"/>
      <c r="D7" s="387"/>
      <c r="E7" s="387"/>
      <c r="F7" s="387"/>
      <c r="G7" s="387"/>
      <c r="H7" s="387"/>
      <c r="I7" s="388"/>
      <c r="J7" s="389"/>
      <c r="K7" s="389"/>
      <c r="L7" s="389"/>
      <c r="M7" s="389"/>
      <c r="N7" s="389"/>
      <c r="O7" s="389"/>
      <c r="P7" s="390"/>
      <c r="Q7" s="390"/>
      <c r="R7" s="390"/>
      <c r="S7" s="390"/>
      <c r="T7" s="390"/>
      <c r="U7" s="306"/>
      <c r="V7" s="306"/>
      <c r="W7" s="391"/>
      <c r="X7" s="369"/>
      <c r="Y7" s="369"/>
      <c r="Z7" s="368"/>
      <c r="AA7" s="368"/>
      <c r="AB7" s="368"/>
      <c r="AC7" s="368"/>
      <c r="AD7" s="368"/>
      <c r="AE7" s="368"/>
      <c r="AF7" s="368"/>
      <c r="AG7" s="368"/>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row>
    <row r="8" spans="1:75" ht="15" customHeight="1" x14ac:dyDescent="0.4">
      <c r="A8" s="43"/>
      <c r="B8" s="368"/>
      <c r="C8" s="386"/>
      <c r="D8" s="392" t="s">
        <v>232</v>
      </c>
      <c r="E8" s="393"/>
      <c r="F8" s="387"/>
      <c r="G8" s="387"/>
      <c r="H8" s="387"/>
      <c r="I8" s="387"/>
      <c r="J8" s="559" t="str">
        <f>IF(ISBLANK(Perfil!C6),"Introducir info. en la hoja 'Perfil'", Perfil!C6)</f>
        <v>Introducir info. en la hoja 'Perfil'</v>
      </c>
      <c r="K8" s="560"/>
      <c r="L8" s="560"/>
      <c r="M8" s="560"/>
      <c r="N8" s="560"/>
      <c r="O8" s="560"/>
      <c r="P8" s="560"/>
      <c r="Q8" s="560"/>
      <c r="R8" s="561"/>
      <c r="S8" s="394"/>
      <c r="T8" s="394"/>
      <c r="U8" s="394"/>
      <c r="V8" s="394"/>
      <c r="W8" s="391"/>
      <c r="X8" s="369"/>
      <c r="Y8" s="368"/>
      <c r="Z8" s="368">
        <f>IF(ISBLANK(companyname),0, 1)</f>
        <v>0</v>
      </c>
      <c r="AA8" s="368"/>
      <c r="AB8" s="368"/>
      <c r="AC8" s="368"/>
      <c r="AD8" s="368"/>
      <c r="AE8" s="368"/>
      <c r="AF8" s="368"/>
      <c r="AG8" s="368"/>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row>
    <row r="9" spans="1:75" ht="8.1" customHeight="1" x14ac:dyDescent="0.4">
      <c r="A9" s="43"/>
      <c r="B9" s="368"/>
      <c r="C9" s="386"/>
      <c r="D9" s="392"/>
      <c r="E9" s="393"/>
      <c r="F9" s="387"/>
      <c r="G9" s="387"/>
      <c r="H9" s="387"/>
      <c r="I9" s="388"/>
      <c r="J9" s="395"/>
      <c r="K9" s="395"/>
      <c r="L9" s="395"/>
      <c r="M9" s="395"/>
      <c r="N9" s="395"/>
      <c r="O9" s="395"/>
      <c r="P9" s="395"/>
      <c r="Q9" s="395"/>
      <c r="R9" s="395"/>
      <c r="S9" s="394"/>
      <c r="T9" s="394"/>
      <c r="U9" s="394"/>
      <c r="V9" s="394"/>
      <c r="W9" s="391"/>
      <c r="X9" s="368"/>
      <c r="Y9" s="368"/>
      <c r="Z9" s="368"/>
      <c r="AA9" s="368"/>
      <c r="AB9" s="368"/>
      <c r="AC9" s="368"/>
      <c r="AD9" s="368"/>
      <c r="AE9" s="368"/>
      <c r="AF9" s="368"/>
      <c r="AG9" s="368"/>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row>
    <row r="10" spans="1:75" ht="15" customHeight="1" x14ac:dyDescent="0.4">
      <c r="A10" s="43"/>
      <c r="B10" s="368"/>
      <c r="C10" s="386"/>
      <c r="D10" s="392" t="s">
        <v>97</v>
      </c>
      <c r="E10" s="393"/>
      <c r="F10" s="387"/>
      <c r="G10" s="387"/>
      <c r="H10" s="387"/>
      <c r="I10" s="387"/>
      <c r="J10" s="559" t="str">
        <f>IF(ISBLANK(Perfil!C8),"Introducir info. en la hoja 'Perfil'", Perfil!C8)</f>
        <v>Introducir info. en la hoja 'Perfil'</v>
      </c>
      <c r="K10" s="560"/>
      <c r="L10" s="560"/>
      <c r="M10" s="560"/>
      <c r="N10" s="560"/>
      <c r="O10" s="560"/>
      <c r="P10" s="560"/>
      <c r="Q10" s="560"/>
      <c r="R10" s="561"/>
      <c r="S10" s="394"/>
      <c r="T10" s="394"/>
      <c r="U10" s="394"/>
      <c r="V10" s="394"/>
      <c r="W10" s="391"/>
      <c r="X10" s="368"/>
      <c r="Y10" s="368"/>
      <c r="Z10" s="368">
        <f>IF(ISBLANK(streetaddress),0, 1)</f>
        <v>0</v>
      </c>
      <c r="AA10" s="368"/>
      <c r="AB10" s="368"/>
      <c r="AC10" s="368"/>
      <c r="AD10" s="368"/>
      <c r="AE10" s="368"/>
      <c r="AF10" s="368"/>
      <c r="AG10" s="368"/>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row>
    <row r="11" spans="1:75" ht="8.1" customHeight="1" x14ac:dyDescent="0.4">
      <c r="A11" s="43"/>
      <c r="B11" s="368"/>
      <c r="C11" s="386"/>
      <c r="D11" s="392"/>
      <c r="E11" s="393"/>
      <c r="F11" s="387"/>
      <c r="G11" s="387"/>
      <c r="H11" s="387"/>
      <c r="I11" s="388"/>
      <c r="J11" s="395"/>
      <c r="K11" s="395"/>
      <c r="L11" s="395"/>
      <c r="M11" s="395"/>
      <c r="N11" s="395"/>
      <c r="O11" s="395"/>
      <c r="P11" s="395"/>
      <c r="Q11" s="395"/>
      <c r="R11" s="395"/>
      <c r="S11" s="394"/>
      <c r="T11" s="394"/>
      <c r="U11" s="394"/>
      <c r="V11" s="394"/>
      <c r="W11" s="391"/>
      <c r="X11" s="368"/>
      <c r="Y11" s="368"/>
      <c r="Z11" s="368"/>
      <c r="AA11" s="368"/>
      <c r="AB11" s="368"/>
      <c r="AC11" s="368"/>
      <c r="AD11" s="368"/>
      <c r="AE11" s="368"/>
      <c r="AF11" s="368"/>
      <c r="AG11" s="368"/>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row>
    <row r="12" spans="1:75" ht="8.1" customHeight="1" x14ac:dyDescent="0.4">
      <c r="A12" s="43"/>
      <c r="B12" s="368"/>
      <c r="C12" s="386"/>
      <c r="D12" s="392"/>
      <c r="E12" s="393"/>
      <c r="F12" s="387"/>
      <c r="G12" s="387"/>
      <c r="H12" s="387"/>
      <c r="I12" s="388"/>
      <c r="J12" s="395"/>
      <c r="K12" s="395"/>
      <c r="L12" s="395"/>
      <c r="M12" s="395"/>
      <c r="N12" s="395"/>
      <c r="O12" s="395"/>
      <c r="P12" s="395"/>
      <c r="Q12" s="395"/>
      <c r="R12" s="395"/>
      <c r="S12" s="394"/>
      <c r="T12" s="394"/>
      <c r="U12" s="394"/>
      <c r="V12" s="394"/>
      <c r="W12" s="391"/>
      <c r="X12" s="368"/>
      <c r="Y12" s="368"/>
      <c r="Z12" s="368"/>
      <c r="AA12" s="368"/>
      <c r="AB12" s="368"/>
      <c r="AC12" s="368"/>
      <c r="AD12" s="368"/>
      <c r="AE12" s="368"/>
      <c r="AF12" s="368"/>
      <c r="AG12" s="368"/>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row>
    <row r="13" spans="1:75" ht="15" customHeight="1" x14ac:dyDescent="0.4">
      <c r="A13" s="43"/>
      <c r="B13" s="368"/>
      <c r="C13" s="386"/>
      <c r="D13" s="392" t="s">
        <v>98</v>
      </c>
      <c r="E13" s="393"/>
      <c r="F13" s="387"/>
      <c r="G13" s="387"/>
      <c r="H13" s="387"/>
      <c r="I13" s="388"/>
      <c r="J13" s="559" t="str">
        <f>IF(ISBLANK(Perfil!C10),"Introducir info. en la hoja 'Perfil'", Perfil!C10)</f>
        <v>Introducir info. en la hoja 'Perfil'</v>
      </c>
      <c r="K13" s="560"/>
      <c r="L13" s="560"/>
      <c r="M13" s="560"/>
      <c r="N13" s="560"/>
      <c r="O13" s="560"/>
      <c r="P13" s="560"/>
      <c r="Q13" s="560"/>
      <c r="R13" s="561"/>
      <c r="S13" s="394"/>
      <c r="T13" s="394"/>
      <c r="U13" s="394"/>
      <c r="V13" s="394"/>
      <c r="W13" s="391"/>
      <c r="X13" s="368"/>
      <c r="Y13" s="368"/>
      <c r="Z13" s="368">
        <f>IF(ISBLANK(phone),0, 1)</f>
        <v>0</v>
      </c>
      <c r="AA13" s="368"/>
      <c r="AB13" s="368"/>
      <c r="AC13" s="368"/>
      <c r="AD13" s="368"/>
      <c r="AE13" s="368"/>
      <c r="AF13" s="368"/>
      <c r="AG13" s="431" t="s">
        <v>287</v>
      </c>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row>
    <row r="14" spans="1:75" ht="8.1" customHeight="1" x14ac:dyDescent="0.4">
      <c r="A14" s="43"/>
      <c r="B14" s="368"/>
      <c r="C14" s="386"/>
      <c r="D14" s="392"/>
      <c r="E14" s="393"/>
      <c r="F14" s="387"/>
      <c r="G14" s="387"/>
      <c r="H14" s="387"/>
      <c r="I14" s="388"/>
      <c r="J14" s="395"/>
      <c r="K14" s="395"/>
      <c r="L14" s="395"/>
      <c r="M14" s="395"/>
      <c r="N14" s="395"/>
      <c r="O14" s="395"/>
      <c r="P14" s="395"/>
      <c r="Q14" s="395"/>
      <c r="R14" s="395"/>
      <c r="S14" s="394"/>
      <c r="T14" s="394"/>
      <c r="U14" s="394"/>
      <c r="V14" s="394"/>
      <c r="W14" s="391"/>
      <c r="X14" s="368"/>
      <c r="Y14" s="368"/>
      <c r="Z14" s="368"/>
      <c r="AA14" s="368"/>
      <c r="AB14" s="368"/>
      <c r="AC14" s="368"/>
      <c r="AD14" s="368"/>
      <c r="AE14" s="368"/>
      <c r="AF14" s="368"/>
      <c r="AG14" s="368"/>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row>
    <row r="15" spans="1:75" ht="15" customHeight="1" x14ac:dyDescent="0.4">
      <c r="A15" s="43"/>
      <c r="B15" s="368"/>
      <c r="C15" s="386"/>
      <c r="D15" s="392" t="s">
        <v>99</v>
      </c>
      <c r="E15" s="393"/>
      <c r="F15" s="387"/>
      <c r="G15" s="387"/>
      <c r="H15" s="387"/>
      <c r="I15" s="388"/>
      <c r="J15" s="559" t="str">
        <f>IF(ISBLANK(Perfil!C12),"Introducir info. en la hoja 'Perfil'", Perfil!C12)</f>
        <v>Introducir info. en la hoja 'Perfil'</v>
      </c>
      <c r="K15" s="560"/>
      <c r="L15" s="560"/>
      <c r="M15" s="560"/>
      <c r="N15" s="560"/>
      <c r="O15" s="560"/>
      <c r="P15" s="560"/>
      <c r="Q15" s="560"/>
      <c r="R15" s="561"/>
      <c r="S15" s="394"/>
      <c r="T15" s="394"/>
      <c r="U15" s="394"/>
      <c r="V15" s="394"/>
      <c r="W15" s="391"/>
      <c r="X15" s="368"/>
      <c r="Y15" s="368"/>
      <c r="Z15" s="368">
        <f>IF(ISBLANK(email),0, 1)</f>
        <v>0</v>
      </c>
      <c r="AA15" s="368"/>
      <c r="AB15" s="368"/>
      <c r="AC15" s="368"/>
      <c r="AD15" s="368"/>
      <c r="AE15" s="368"/>
      <c r="AF15" s="368">
        <v>1</v>
      </c>
      <c r="AG15" s="368" t="s">
        <v>282</v>
      </c>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row>
    <row r="16" spans="1:75" ht="8.1" customHeight="1" x14ac:dyDescent="0.4">
      <c r="A16" s="43"/>
      <c r="B16" s="368"/>
      <c r="C16" s="386"/>
      <c r="D16" s="392"/>
      <c r="E16" s="393"/>
      <c r="F16" s="387"/>
      <c r="G16" s="387"/>
      <c r="H16" s="396"/>
      <c r="I16" s="388"/>
      <c r="J16" s="397"/>
      <c r="K16" s="397"/>
      <c r="L16" s="397"/>
      <c r="M16" s="397"/>
      <c r="N16" s="397"/>
      <c r="O16" s="397"/>
      <c r="P16" s="397"/>
      <c r="Q16" s="397"/>
      <c r="R16" s="397"/>
      <c r="S16" s="398"/>
      <c r="T16" s="398"/>
      <c r="U16" s="398"/>
      <c r="V16" s="398"/>
      <c r="W16" s="391"/>
      <c r="X16" s="368"/>
      <c r="Y16" s="368"/>
      <c r="Z16" s="368"/>
      <c r="AA16" s="368"/>
      <c r="AB16" s="368"/>
      <c r="AC16" s="368"/>
      <c r="AD16" s="368"/>
      <c r="AE16" s="368"/>
      <c r="AF16" s="368"/>
      <c r="AG16" s="368"/>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row>
    <row r="17" spans="1:75" ht="24.95" customHeight="1" x14ac:dyDescent="0.4">
      <c r="A17" s="43"/>
      <c r="B17" s="368"/>
      <c r="C17" s="386"/>
      <c r="D17" s="392" t="s">
        <v>233</v>
      </c>
      <c r="E17" s="393"/>
      <c r="F17" s="387"/>
      <c r="G17" s="387"/>
      <c r="H17" s="387"/>
      <c r="I17" s="388"/>
      <c r="J17" s="553" t="str">
        <f>IF(ISBLANK(Perfil!C14), "Introducir info. en la hoja 'Perfil'",Perfil!C14)</f>
        <v>Introducir info. en la hoja 'Perfil'</v>
      </c>
      <c r="K17" s="554"/>
      <c r="L17" s="554"/>
      <c r="M17" s="554"/>
      <c r="N17" s="554"/>
      <c r="O17" s="554"/>
      <c r="P17" s="554"/>
      <c r="Q17" s="554"/>
      <c r="R17" s="554"/>
      <c r="S17" s="554"/>
      <c r="T17" s="554"/>
      <c r="U17" s="554"/>
      <c r="V17" s="555"/>
      <c r="W17" s="391"/>
      <c r="X17" s="368"/>
      <c r="Y17" s="368"/>
      <c r="Z17" s="368">
        <f>IF(ISBLANK(techdescrip),0, 1)</f>
        <v>0</v>
      </c>
      <c r="AA17" s="368"/>
      <c r="AB17" s="368"/>
      <c r="AC17" s="368"/>
      <c r="AD17" s="368"/>
      <c r="AE17" s="368"/>
      <c r="AF17" s="368">
        <v>2.2999999999999998</v>
      </c>
      <c r="AG17" s="368" t="s">
        <v>283</v>
      </c>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row>
    <row r="18" spans="1:75" ht="20.100000000000001" customHeight="1" x14ac:dyDescent="0.4">
      <c r="A18" s="43"/>
      <c r="B18" s="368"/>
      <c r="C18" s="386"/>
      <c r="D18" s="399"/>
      <c r="E18" s="399"/>
      <c r="F18" s="387"/>
      <c r="G18" s="387"/>
      <c r="H18" s="387"/>
      <c r="I18" s="388"/>
      <c r="J18" s="553"/>
      <c r="K18" s="554"/>
      <c r="L18" s="554"/>
      <c r="M18" s="554"/>
      <c r="N18" s="554"/>
      <c r="O18" s="554"/>
      <c r="P18" s="554"/>
      <c r="Q18" s="554"/>
      <c r="R18" s="554"/>
      <c r="S18" s="554"/>
      <c r="T18" s="554"/>
      <c r="U18" s="554"/>
      <c r="V18" s="555"/>
      <c r="W18" s="391"/>
      <c r="X18" s="368"/>
      <c r="Y18" s="368"/>
      <c r="Z18" s="368"/>
      <c r="AA18" s="368"/>
      <c r="AB18" s="368"/>
      <c r="AC18" s="368"/>
      <c r="AD18" s="368"/>
      <c r="AE18" s="368"/>
      <c r="AF18" s="368">
        <v>4.5</v>
      </c>
      <c r="AG18" s="368" t="s">
        <v>284</v>
      </c>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row>
    <row r="19" spans="1:75" ht="20.100000000000001" customHeight="1" x14ac:dyDescent="0.4">
      <c r="A19" s="43"/>
      <c r="B19" s="368"/>
      <c r="C19" s="386"/>
      <c r="D19" s="387"/>
      <c r="E19" s="387"/>
      <c r="F19" s="387"/>
      <c r="G19" s="387"/>
      <c r="H19" s="387"/>
      <c r="I19" s="388"/>
      <c r="J19" s="556"/>
      <c r="K19" s="557"/>
      <c r="L19" s="557"/>
      <c r="M19" s="557"/>
      <c r="N19" s="557"/>
      <c r="O19" s="557"/>
      <c r="P19" s="557"/>
      <c r="Q19" s="557"/>
      <c r="R19" s="557"/>
      <c r="S19" s="557"/>
      <c r="T19" s="557"/>
      <c r="U19" s="557"/>
      <c r="V19" s="558"/>
      <c r="W19" s="391"/>
      <c r="X19" s="368"/>
      <c r="Y19" s="368"/>
      <c r="Z19" s="368"/>
      <c r="AA19" s="368"/>
      <c r="AB19" s="368"/>
      <c r="AC19" s="368"/>
      <c r="AD19" s="368"/>
      <c r="AE19" s="368"/>
      <c r="AF19" s="368">
        <v>6.7</v>
      </c>
      <c r="AG19" s="368" t="s">
        <v>285</v>
      </c>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row>
    <row r="20" spans="1:75" ht="9.9499999999999993" customHeight="1" x14ac:dyDescent="0.4">
      <c r="A20" s="43"/>
      <c r="B20" s="368"/>
      <c r="C20" s="386"/>
      <c r="D20" s="392"/>
      <c r="E20" s="393"/>
      <c r="F20" s="387"/>
      <c r="G20" s="387"/>
      <c r="H20" s="387"/>
      <c r="I20" s="388"/>
      <c r="J20" s="389"/>
      <c r="K20" s="389"/>
      <c r="L20" s="389"/>
      <c r="M20" s="389"/>
      <c r="N20" s="389"/>
      <c r="O20" s="389"/>
      <c r="P20" s="390"/>
      <c r="Q20" s="390"/>
      <c r="R20" s="390"/>
      <c r="S20" s="390"/>
      <c r="T20" s="390"/>
      <c r="U20" s="306"/>
      <c r="V20" s="306"/>
      <c r="W20" s="391"/>
      <c r="X20" s="368"/>
      <c r="Y20" s="368"/>
      <c r="Z20" s="368"/>
      <c r="AA20" s="368"/>
      <c r="AB20" s="368"/>
      <c r="AC20" s="368"/>
      <c r="AD20" s="368"/>
      <c r="AE20" s="368"/>
      <c r="AF20" s="368"/>
      <c r="AG20" s="368"/>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row>
    <row r="21" spans="1:75" customFormat="1" ht="30" customHeight="1" x14ac:dyDescent="0.4">
      <c r="A21" s="15"/>
      <c r="B21" s="368"/>
      <c r="C21" s="386"/>
      <c r="D21" s="393" t="s">
        <v>247</v>
      </c>
      <c r="E21" s="387"/>
      <c r="F21" s="387"/>
      <c r="G21" s="387"/>
      <c r="H21" s="387"/>
      <c r="I21" s="387"/>
      <c r="J21" s="562" t="str">
        <f>IF(I43&gt;AC5,"9",IF(I41&gt;AC5,"8",IF(I39&gt;AC5,"7",IF(I37&gt;AB5,"6",IF(I35&gt;AC5,"5",IF(I33&gt;AB5,"4",IF(I31&gt;AB5,"3",IF(I29&gt;AA5,"2",IF(I27&gt;AA5,"1","0")))))))))</f>
        <v>0</v>
      </c>
      <c r="K21" s="563"/>
      <c r="L21" s="387"/>
      <c r="M21" s="432" t="s">
        <v>288</v>
      </c>
      <c r="N21" s="387"/>
      <c r="O21" s="387"/>
      <c r="P21" s="387"/>
      <c r="Q21" s="564" t="str">
        <f>IF(I43&gt;AC5,"Producción",IF(I41&gt;AC5,"Producción",IF(I39&gt;AC5,"Prototipo-industrial",IF(I37&gt;AB5,"Prototipo-industrial",IF(I35&gt;AC5,"Prototipo-lab",IF(I33&gt;AB5,"Prototipo-lab",IF(I31&gt;AB5,"Investigación",IF(I29&gt;AA5,"Investigación",IF(I27&gt;AA5,"Concepto","0")))))))))</f>
        <v>0</v>
      </c>
      <c r="R21" s="565"/>
      <c r="S21" s="565"/>
      <c r="T21" s="565"/>
      <c r="U21" s="565"/>
      <c r="V21" s="566"/>
      <c r="W21" s="391"/>
      <c r="X21" s="368"/>
      <c r="Y21" s="368"/>
      <c r="Z21" s="368"/>
      <c r="AA21" s="368"/>
      <c r="AB21" s="368"/>
      <c r="AC21" s="368"/>
      <c r="AD21" s="368"/>
      <c r="AE21" s="368"/>
      <c r="AF21" s="368">
        <v>8.9</v>
      </c>
      <c r="AG21" s="368" t="s">
        <v>286</v>
      </c>
      <c r="AH21" s="368"/>
      <c r="AI21" s="368"/>
      <c r="AJ21" s="368"/>
      <c r="AK21" s="368"/>
      <c r="AL21" s="368"/>
      <c r="AM21" s="368"/>
      <c r="AN21" s="368"/>
      <c r="AO21" s="368"/>
      <c r="AP21" s="368"/>
      <c r="AQ21" s="368"/>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row>
    <row r="22" spans="1:75" customFormat="1" ht="9.9499999999999993" customHeight="1" x14ac:dyDescent="0.4">
      <c r="A22" s="15"/>
      <c r="B22" s="368"/>
      <c r="C22" s="386"/>
      <c r="D22" s="392"/>
      <c r="E22" s="387"/>
      <c r="F22" s="387"/>
      <c r="G22" s="387"/>
      <c r="H22" s="387"/>
      <c r="I22" s="387"/>
      <c r="J22" s="387"/>
      <c r="K22" s="387"/>
      <c r="L22" s="387"/>
      <c r="M22" s="387"/>
      <c r="N22" s="387"/>
      <c r="O22" s="387"/>
      <c r="P22" s="387"/>
      <c r="Q22" s="387"/>
      <c r="R22" s="387"/>
      <c r="S22" s="387"/>
      <c r="T22" s="387"/>
      <c r="U22" s="387"/>
      <c r="V22" s="387"/>
      <c r="W22" s="391"/>
      <c r="X22" s="368"/>
      <c r="Y22" s="368"/>
      <c r="Z22" s="368"/>
      <c r="AA22" s="368"/>
      <c r="AB22" s="368"/>
      <c r="AC22" s="368"/>
      <c r="AD22" s="368"/>
      <c r="AE22" s="368"/>
      <c r="AF22" s="368"/>
      <c r="AG22" s="368"/>
      <c r="AH22" s="368"/>
      <c r="AI22" s="368"/>
      <c r="AJ22" s="368"/>
      <c r="AK22" s="368"/>
      <c r="AL22" s="368"/>
      <c r="AM22" s="368"/>
      <c r="AN22" s="368"/>
      <c r="AO22" s="368"/>
      <c r="AP22" s="368"/>
      <c r="AQ22" s="368"/>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row>
    <row r="23" spans="1:75" ht="9.9499999999999993" customHeight="1" thickBot="1" x14ac:dyDescent="0.45">
      <c r="A23" s="43"/>
      <c r="B23" s="368"/>
      <c r="C23" s="386"/>
      <c r="D23" s="392"/>
      <c r="E23" s="393"/>
      <c r="F23" s="387"/>
      <c r="G23" s="387"/>
      <c r="H23" s="387"/>
      <c r="I23" s="388"/>
      <c r="J23" s="389"/>
      <c r="K23" s="389"/>
      <c r="L23" s="389"/>
      <c r="M23" s="389"/>
      <c r="N23" s="389"/>
      <c r="O23" s="389"/>
      <c r="P23" s="390"/>
      <c r="Q23" s="390"/>
      <c r="R23" s="390"/>
      <c r="S23" s="390"/>
      <c r="T23" s="390"/>
      <c r="U23" s="306"/>
      <c r="V23" s="306"/>
      <c r="W23" s="391"/>
      <c r="X23" s="368"/>
      <c r="Y23" s="368"/>
      <c r="Z23" s="368"/>
      <c r="AA23" s="368"/>
      <c r="AB23" s="368"/>
      <c r="AC23" s="368"/>
      <c r="AD23" s="368"/>
      <c r="AE23" s="368"/>
      <c r="AF23" s="368"/>
      <c r="AG23" s="368"/>
      <c r="AH23" s="368"/>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row>
    <row r="24" spans="1:75" ht="18" customHeight="1" thickTop="1" thickBot="1" x14ac:dyDescent="0.3">
      <c r="A24" s="43"/>
      <c r="B24" s="368"/>
      <c r="C24" s="401"/>
      <c r="D24" s="550" t="s">
        <v>234</v>
      </c>
      <c r="E24" s="551"/>
      <c r="F24" s="551"/>
      <c r="G24" s="551"/>
      <c r="H24" s="551"/>
      <c r="I24" s="551"/>
      <c r="J24" s="551"/>
      <c r="K24" s="551"/>
      <c r="L24" s="551"/>
      <c r="M24" s="551"/>
      <c r="N24" s="551"/>
      <c r="O24" s="551"/>
      <c r="P24" s="551"/>
      <c r="Q24" s="551"/>
      <c r="R24" s="551"/>
      <c r="S24" s="551"/>
      <c r="T24" s="551"/>
      <c r="U24" s="551"/>
      <c r="V24" s="552"/>
      <c r="W24" s="404"/>
      <c r="X24" s="368"/>
      <c r="Y24" s="368"/>
      <c r="Z24" s="368"/>
      <c r="AA24" s="368"/>
      <c r="AB24" s="368"/>
      <c r="AC24" s="368"/>
      <c r="AD24" s="368"/>
      <c r="AE24" s="368"/>
      <c r="AF24" s="368"/>
      <c r="AG24" s="368"/>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row>
    <row r="25" spans="1:75" ht="30" customHeight="1" thickTop="1" thickBot="1" x14ac:dyDescent="0.3">
      <c r="A25" s="43"/>
      <c r="B25" s="368"/>
      <c r="C25" s="401"/>
      <c r="D25" s="527" t="s">
        <v>6</v>
      </c>
      <c r="E25" s="529"/>
      <c r="F25" s="541" t="s">
        <v>235</v>
      </c>
      <c r="G25" s="542"/>
      <c r="H25" s="543"/>
      <c r="I25" s="544" t="s">
        <v>236</v>
      </c>
      <c r="J25" s="545"/>
      <c r="K25" s="527" t="s">
        <v>237</v>
      </c>
      <c r="L25" s="528"/>
      <c r="M25" s="528"/>
      <c r="N25" s="528"/>
      <c r="O25" s="528"/>
      <c r="P25" s="528"/>
      <c r="Q25" s="528"/>
      <c r="R25" s="528"/>
      <c r="S25" s="528"/>
      <c r="T25" s="528"/>
      <c r="U25" s="528"/>
      <c r="V25" s="529"/>
      <c r="W25" s="404"/>
      <c r="X25" s="368"/>
      <c r="Y25" s="368"/>
      <c r="Z25" s="368"/>
      <c r="AA25" s="368"/>
      <c r="AB25" s="368"/>
      <c r="AC25" s="368"/>
      <c r="AD25" s="368"/>
      <c r="AE25" s="368"/>
      <c r="AF25" s="368"/>
      <c r="AG25" s="368"/>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row>
    <row r="26" spans="1:75" ht="12" customHeight="1" thickTop="1" x14ac:dyDescent="0.25">
      <c r="A26" s="43"/>
      <c r="B26" s="368"/>
      <c r="C26" s="402"/>
      <c r="D26" s="578"/>
      <c r="E26" s="579"/>
      <c r="F26" s="58"/>
      <c r="G26" s="58"/>
      <c r="H26" s="59"/>
      <c r="I26" s="58"/>
      <c r="J26" s="58"/>
      <c r="K26" s="60"/>
      <c r="L26" s="61"/>
      <c r="M26" s="61"/>
      <c r="N26" s="61"/>
      <c r="O26" s="61"/>
      <c r="P26" s="61"/>
      <c r="Q26" s="61"/>
      <c r="R26" s="61"/>
      <c r="S26" s="61"/>
      <c r="T26" s="61"/>
      <c r="U26" s="61"/>
      <c r="V26" s="62"/>
      <c r="W26" s="391"/>
      <c r="X26" s="368"/>
      <c r="Y26" s="368"/>
      <c r="Z26" s="368"/>
      <c r="AA26" s="368"/>
      <c r="AB26" s="368"/>
      <c r="AC26" s="368"/>
      <c r="AD26" s="368"/>
      <c r="AE26" s="368"/>
      <c r="AF26" s="368"/>
      <c r="AG26" s="368"/>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row>
    <row r="27" spans="1:75" ht="12" customHeight="1" x14ac:dyDescent="0.25">
      <c r="A27" s="43"/>
      <c r="B27" s="368"/>
      <c r="C27" s="402"/>
      <c r="D27" s="546" t="s">
        <v>72</v>
      </c>
      <c r="E27" s="547"/>
      <c r="F27" s="63">
        <f>COUNTIF('1. General'!J5,2)+COUNTIF('2. Mercado'!J5,2)+COUNTIF('3. Desarrollo'!J6:J7,2)+COUNTIF('5. Experimentacion'!J5:J5,2)</f>
        <v>0</v>
      </c>
      <c r="G27" s="64" t="s">
        <v>250</v>
      </c>
      <c r="H27" s="65">
        <f>COUNT('1. General'!L5,'2. Mercado'!L5,'3. Desarrollo'!L6:L7,'5. Experimentacion'!L5:L5)</f>
        <v>5</v>
      </c>
      <c r="I27" s="535">
        <f>F27/H27</f>
        <v>0</v>
      </c>
      <c r="J27" s="536"/>
      <c r="K27" s="66"/>
      <c r="L27" s="67"/>
      <c r="M27" s="67"/>
      <c r="N27" s="67"/>
      <c r="O27" s="68"/>
      <c r="P27" s="68"/>
      <c r="Q27" s="67"/>
      <c r="R27" s="67"/>
      <c r="S27" s="67"/>
      <c r="T27" s="67"/>
      <c r="U27" s="67"/>
      <c r="V27" s="69"/>
      <c r="W27" s="405"/>
      <c r="X27" s="368"/>
      <c r="Y27" s="368"/>
      <c r="Z27" s="368"/>
      <c r="AA27" s="368"/>
      <c r="AB27" s="368"/>
      <c r="AC27" s="368"/>
      <c r="AD27" s="368"/>
      <c r="AE27" s="368"/>
      <c r="AF27" s="368"/>
      <c r="AG27" s="368"/>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row>
    <row r="28" spans="1:75" ht="12" customHeight="1" x14ac:dyDescent="0.25">
      <c r="A28" s="43"/>
      <c r="B28" s="368"/>
      <c r="C28" s="401"/>
      <c r="D28" s="546"/>
      <c r="E28" s="547"/>
      <c r="F28" s="63"/>
      <c r="G28" s="64"/>
      <c r="H28" s="65"/>
      <c r="I28" s="70"/>
      <c r="J28" s="71"/>
      <c r="K28" s="66"/>
      <c r="L28" s="72"/>
      <c r="M28" s="72"/>
      <c r="N28" s="72"/>
      <c r="O28" s="72"/>
      <c r="P28" s="72"/>
      <c r="Q28" s="72"/>
      <c r="R28" s="72"/>
      <c r="S28" s="72"/>
      <c r="T28" s="72"/>
      <c r="U28" s="72"/>
      <c r="V28" s="69"/>
      <c r="W28" s="405"/>
      <c r="X28" s="368"/>
      <c r="Y28" s="368"/>
      <c r="Z28" s="368"/>
      <c r="AA28" s="368"/>
      <c r="AB28" s="368"/>
      <c r="AC28" s="368"/>
      <c r="AD28" s="368"/>
      <c r="AE28" s="368"/>
      <c r="AF28" s="368"/>
      <c r="AG28" s="368"/>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row>
    <row r="29" spans="1:75" ht="12" customHeight="1" x14ac:dyDescent="0.25">
      <c r="A29" s="43"/>
      <c r="B29" s="368"/>
      <c r="C29" s="401"/>
      <c r="D29" s="546" t="s">
        <v>73</v>
      </c>
      <c r="E29" s="547"/>
      <c r="F29" s="63">
        <f>COUNTIF('1. General'!J6,2)+COUNTIF('2. Mercado'!J6,2)+COUNTIF('3. Desarrollo'!J8:J8,2)+COUNTIF('4. Integracion'!J5,2)+COUNTIF('5. Experimentacion'!J6:J6,2)</f>
        <v>0</v>
      </c>
      <c r="G29" s="64" t="s">
        <v>250</v>
      </c>
      <c r="H29" s="65">
        <f>COUNT('1. General'!L6,'2. Mercado'!L6,'3. Desarrollo'!L8:L8,'4. Integracion'!L5,'5. Experimentacion'!L6:L6)</f>
        <v>5</v>
      </c>
      <c r="I29" s="535">
        <f>F29/H29</f>
        <v>0</v>
      </c>
      <c r="J29" s="536"/>
      <c r="K29" s="66"/>
      <c r="L29" s="67"/>
      <c r="M29" s="67"/>
      <c r="N29" s="67"/>
      <c r="O29" s="67"/>
      <c r="P29" s="67"/>
      <c r="Q29" s="67"/>
      <c r="R29" s="67"/>
      <c r="S29" s="67"/>
      <c r="T29" s="67"/>
      <c r="U29" s="67"/>
      <c r="V29" s="69"/>
      <c r="W29" s="405"/>
      <c r="X29" s="368"/>
      <c r="Y29" s="368"/>
      <c r="Z29" s="368"/>
      <c r="AA29" s="368"/>
      <c r="AB29" s="368"/>
      <c r="AC29" s="368"/>
      <c r="AD29" s="368"/>
      <c r="AE29" s="368"/>
      <c r="AF29" s="368"/>
      <c r="AG29" s="368"/>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row>
    <row r="30" spans="1:75" ht="12" customHeight="1" x14ac:dyDescent="0.25">
      <c r="A30" s="43"/>
      <c r="B30" s="368"/>
      <c r="C30" s="401"/>
      <c r="D30" s="546"/>
      <c r="E30" s="547"/>
      <c r="F30" s="63"/>
      <c r="G30" s="64"/>
      <c r="H30" s="65"/>
      <c r="I30" s="70"/>
      <c r="J30" s="71"/>
      <c r="K30" s="66"/>
      <c r="L30" s="72"/>
      <c r="M30" s="72"/>
      <c r="N30" s="72"/>
      <c r="O30" s="72"/>
      <c r="P30" s="72"/>
      <c r="Q30" s="72"/>
      <c r="R30" s="72"/>
      <c r="S30" s="72"/>
      <c r="T30" s="72"/>
      <c r="U30" s="72"/>
      <c r="V30" s="69"/>
      <c r="W30" s="405"/>
      <c r="X30" s="368"/>
      <c r="Y30" s="368"/>
      <c r="Z30" s="368"/>
      <c r="AA30" s="368"/>
      <c r="AB30" s="368"/>
      <c r="AC30" s="368"/>
      <c r="AD30" s="368"/>
      <c r="AE30" s="368"/>
      <c r="AF30" s="368"/>
      <c r="AG30" s="368"/>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row>
    <row r="31" spans="1:75" ht="12" customHeight="1" x14ac:dyDescent="0.25">
      <c r="A31" s="43"/>
      <c r="B31" s="368"/>
      <c r="C31" s="401"/>
      <c r="D31" s="546" t="s">
        <v>74</v>
      </c>
      <c r="E31" s="547"/>
      <c r="F31" s="63">
        <f>COUNTIF('1. General'!J7,2)+COUNTIF('2. Mercado'!J7:J8,2)+COUNTIF('3. Desarrollo'!J9:J11,2)+COUNTIF('5. Experimentacion'!J7:J7,2)+COUNTIF('6. Seguridad'!J5,2)+COUNTIF('7. Produccion'!J5:J5,2)</f>
        <v>0</v>
      </c>
      <c r="G31" s="64" t="s">
        <v>250</v>
      </c>
      <c r="H31" s="65">
        <f>COUNT('1. General'!L7,'2. Mercado'!L7:L8,'3. Desarrollo'!L9:L11,'5. Experimentacion'!L7:L7,'6. Seguridad'!L5,'7. Produccion'!L5:L5)</f>
        <v>9</v>
      </c>
      <c r="I31" s="535">
        <f>F31/H31</f>
        <v>0</v>
      </c>
      <c r="J31" s="536"/>
      <c r="K31" s="66"/>
      <c r="L31" s="67"/>
      <c r="M31" s="67"/>
      <c r="N31" s="67"/>
      <c r="O31" s="67"/>
      <c r="P31" s="67"/>
      <c r="Q31" s="67"/>
      <c r="R31" s="67"/>
      <c r="S31" s="67"/>
      <c r="T31" s="67"/>
      <c r="U31" s="67"/>
      <c r="V31" s="69"/>
      <c r="W31" s="405"/>
      <c r="X31" s="368"/>
      <c r="Y31" s="368"/>
      <c r="Z31" s="368"/>
      <c r="AA31" s="368"/>
      <c r="AB31" s="368"/>
      <c r="AC31" s="368"/>
      <c r="AD31" s="368"/>
      <c r="AE31" s="368"/>
      <c r="AF31" s="368"/>
      <c r="AG31" s="368"/>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row>
    <row r="32" spans="1:75" ht="12" customHeight="1" x14ac:dyDescent="0.25">
      <c r="A32" s="43"/>
      <c r="B32" s="368"/>
      <c r="C32" s="401"/>
      <c r="D32" s="546"/>
      <c r="E32" s="547"/>
      <c r="F32" s="63"/>
      <c r="G32" s="64"/>
      <c r="H32" s="65"/>
      <c r="I32" s="70"/>
      <c r="J32" s="71"/>
      <c r="K32" s="66"/>
      <c r="L32" s="72"/>
      <c r="M32" s="72"/>
      <c r="N32" s="72"/>
      <c r="O32" s="72"/>
      <c r="P32" s="72"/>
      <c r="Q32" s="72"/>
      <c r="R32" s="72"/>
      <c r="S32" s="72"/>
      <c r="T32" s="72"/>
      <c r="U32" s="72"/>
      <c r="V32" s="69"/>
      <c r="W32" s="405"/>
      <c r="X32" s="368"/>
      <c r="Y32" s="368"/>
      <c r="Z32" s="368"/>
      <c r="AA32" s="368"/>
      <c r="AB32" s="368"/>
      <c r="AC32" s="368"/>
      <c r="AD32" s="368"/>
      <c r="AE32" s="368"/>
      <c r="AF32" s="368"/>
      <c r="AG32" s="368"/>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row>
    <row r="33" spans="1:75" ht="12" customHeight="1" x14ac:dyDescent="0.25">
      <c r="A33" s="43"/>
      <c r="B33" s="368"/>
      <c r="C33" s="401"/>
      <c r="D33" s="546" t="s">
        <v>75</v>
      </c>
      <c r="E33" s="547"/>
      <c r="F33" s="63">
        <f>COUNTIF('1. General'!J8,2)+COUNTIF('3. Desarrollo'!J12:J14,2)+COUNTIF('4. Integracion'!J6:J6,2)+COUNTIF('5. Experimentacion'!J8:J8,2)+COUNTIF('6. Seguridad'!J6,2)+COUNTIF('7. Produccion'!J6:J6,2)</f>
        <v>0</v>
      </c>
      <c r="G33" s="64" t="s">
        <v>250</v>
      </c>
      <c r="H33" s="65">
        <f>COUNT('1. General'!L8,'3. Desarrollo'!L12:L14,'4. Integracion'!L6:L6,'5. Experimentacion'!L8:L8,'6. Seguridad'!L6,'7. Produccion'!L6:L6)</f>
        <v>8</v>
      </c>
      <c r="I33" s="535">
        <f>F33/H33</f>
        <v>0</v>
      </c>
      <c r="J33" s="536"/>
      <c r="K33" s="66"/>
      <c r="L33" s="67"/>
      <c r="M33" s="67"/>
      <c r="N33" s="67"/>
      <c r="O33" s="67"/>
      <c r="P33" s="67"/>
      <c r="Q33" s="67"/>
      <c r="R33" s="67"/>
      <c r="S33" s="67"/>
      <c r="T33" s="67"/>
      <c r="U33" s="67"/>
      <c r="V33" s="69"/>
      <c r="W33" s="405"/>
      <c r="X33" s="368"/>
      <c r="Y33" s="368"/>
      <c r="Z33" s="368"/>
      <c r="AA33" s="368"/>
      <c r="AB33" s="368"/>
      <c r="AC33" s="368"/>
      <c r="AD33" s="368"/>
      <c r="AE33" s="368"/>
      <c r="AF33" s="368"/>
      <c r="AG33" s="368"/>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row>
    <row r="34" spans="1:75" ht="12" customHeight="1" x14ac:dyDescent="0.25">
      <c r="A34" s="43"/>
      <c r="B34" s="368"/>
      <c r="C34" s="401"/>
      <c r="D34" s="546"/>
      <c r="E34" s="547"/>
      <c r="F34" s="63"/>
      <c r="G34" s="64"/>
      <c r="H34" s="65"/>
      <c r="I34" s="70"/>
      <c r="J34" s="71"/>
      <c r="K34" s="66"/>
      <c r="L34" s="72"/>
      <c r="M34" s="72"/>
      <c r="N34" s="72"/>
      <c r="O34" s="72"/>
      <c r="P34" s="72"/>
      <c r="Q34" s="72"/>
      <c r="R34" s="72"/>
      <c r="S34" s="72"/>
      <c r="T34" s="72"/>
      <c r="U34" s="72"/>
      <c r="V34" s="69"/>
      <c r="W34" s="405"/>
      <c r="X34" s="368"/>
      <c r="Y34" s="368"/>
      <c r="Z34" s="368"/>
      <c r="AA34" s="368"/>
      <c r="AB34" s="368"/>
      <c r="AC34" s="368"/>
      <c r="AD34" s="368"/>
      <c r="AE34" s="368"/>
      <c r="AF34" s="368"/>
      <c r="AG34" s="368"/>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row>
    <row r="35" spans="1:75" ht="12" customHeight="1" x14ac:dyDescent="0.25">
      <c r="A35" s="43"/>
      <c r="B35" s="368"/>
      <c r="C35" s="401"/>
      <c r="D35" s="546" t="s">
        <v>76</v>
      </c>
      <c r="E35" s="547"/>
      <c r="F35" s="63">
        <f>COUNTIF('2. Mercado'!J9,2)+COUNTIF('3. Desarrollo'!J15:J17,2)+COUNTIF('4. Integracion'!J7:J7,2)+COUNTIF('5. Experimentacion'!J9:J10,2)+COUNTIF('7. Produccion'!J7:J7,2)</f>
        <v>0</v>
      </c>
      <c r="G35" s="64" t="s">
        <v>250</v>
      </c>
      <c r="H35" s="65">
        <f>COUNT('2. Mercado'!L9,'3. Desarrollo'!L15:L17,'4. Integracion'!L7:L7,'5. Experimentacion'!L9:L10,'7. Produccion'!L7:L7)</f>
        <v>8</v>
      </c>
      <c r="I35" s="535">
        <f>F35/H35</f>
        <v>0</v>
      </c>
      <c r="J35" s="536"/>
      <c r="K35" s="66"/>
      <c r="L35" s="67"/>
      <c r="M35" s="67"/>
      <c r="N35" s="67"/>
      <c r="O35" s="67"/>
      <c r="P35" s="67"/>
      <c r="Q35" s="67"/>
      <c r="R35" s="67"/>
      <c r="S35" s="67"/>
      <c r="T35" s="67"/>
      <c r="U35" s="67"/>
      <c r="V35" s="69"/>
      <c r="W35" s="405"/>
      <c r="X35" s="368"/>
      <c r="Y35" s="368"/>
      <c r="Z35" s="368"/>
      <c r="AA35" s="368"/>
      <c r="AB35" s="368"/>
      <c r="AC35" s="368"/>
      <c r="AD35" s="368"/>
      <c r="AE35" s="368"/>
      <c r="AF35" s="368"/>
      <c r="AG35" s="368"/>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row>
    <row r="36" spans="1:75" ht="12" customHeight="1" x14ac:dyDescent="0.25">
      <c r="A36" s="43"/>
      <c r="B36" s="368"/>
      <c r="C36" s="401"/>
      <c r="D36" s="546"/>
      <c r="E36" s="547"/>
      <c r="F36" s="63"/>
      <c r="G36" s="64"/>
      <c r="H36" s="65"/>
      <c r="I36" s="70"/>
      <c r="J36" s="71"/>
      <c r="K36" s="66"/>
      <c r="L36" s="72"/>
      <c r="M36" s="72"/>
      <c r="N36" s="72"/>
      <c r="O36" s="72"/>
      <c r="P36" s="72"/>
      <c r="Q36" s="72"/>
      <c r="R36" s="72"/>
      <c r="S36" s="72"/>
      <c r="T36" s="72"/>
      <c r="U36" s="72"/>
      <c r="V36" s="69"/>
      <c r="W36" s="405"/>
      <c r="X36" s="368"/>
      <c r="Y36" s="368"/>
      <c r="Z36" s="368"/>
      <c r="AA36" s="368"/>
      <c r="AB36" s="368"/>
      <c r="AC36" s="368"/>
      <c r="AD36" s="368"/>
      <c r="AE36" s="368"/>
      <c r="AF36" s="368"/>
      <c r="AG36" s="368"/>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row>
    <row r="37" spans="1:75" ht="12" customHeight="1" x14ac:dyDescent="0.25">
      <c r="A37" s="43"/>
      <c r="B37" s="368"/>
      <c r="C37" s="401"/>
      <c r="D37" s="546" t="s">
        <v>77</v>
      </c>
      <c r="E37" s="547"/>
      <c r="F37" s="63">
        <f>COUNTIF('1. General'!J9,2)+COUNTIF('2. Mercado'!J10:J11,2)+COUNTIF('3. Desarrollo'!J18:J21,2)+COUNTIF('5. Experimentacion'!J11:J12,2)+COUNTIF('6. Seguridad'!J7:J7,2)+COUNTIF('7. Produccion'!J8:J9,2)</f>
        <v>0</v>
      </c>
      <c r="G37" s="64" t="s">
        <v>250</v>
      </c>
      <c r="H37" s="65">
        <f>COUNT('1. General'!L9,'2. Mercado'!L10:L11,'3. Desarrollo'!L18:L21,'5. Experimentacion'!L11:L12,'6. Seguridad'!L7:L7,'7. Produccion'!L8:L9)</f>
        <v>12</v>
      </c>
      <c r="I37" s="535">
        <f>F37/H37</f>
        <v>0</v>
      </c>
      <c r="J37" s="536"/>
      <c r="K37" s="66"/>
      <c r="L37" s="67"/>
      <c r="M37" s="67"/>
      <c r="N37" s="67"/>
      <c r="O37" s="67"/>
      <c r="P37" s="67"/>
      <c r="Q37" s="67"/>
      <c r="R37" s="67"/>
      <c r="S37" s="67"/>
      <c r="T37" s="67"/>
      <c r="U37" s="67"/>
      <c r="V37" s="69"/>
      <c r="W37" s="405"/>
      <c r="X37" s="368"/>
      <c r="Y37" s="368"/>
      <c r="Z37" s="368"/>
      <c r="AA37" s="368"/>
      <c r="AB37" s="368"/>
      <c r="AC37" s="368"/>
      <c r="AD37" s="368"/>
      <c r="AE37" s="368"/>
      <c r="AF37" s="368"/>
      <c r="AG37" s="368"/>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row>
    <row r="38" spans="1:75" ht="12" customHeight="1" x14ac:dyDescent="0.25">
      <c r="A38" s="43"/>
      <c r="B38" s="368"/>
      <c r="C38" s="401"/>
      <c r="D38" s="546"/>
      <c r="E38" s="547"/>
      <c r="F38" s="63"/>
      <c r="G38" s="64"/>
      <c r="H38" s="65"/>
      <c r="I38" s="72"/>
      <c r="J38" s="73"/>
      <c r="K38" s="74"/>
      <c r="L38" s="72"/>
      <c r="M38" s="72"/>
      <c r="N38" s="75"/>
      <c r="O38" s="72"/>
      <c r="P38" s="72"/>
      <c r="Q38" s="75"/>
      <c r="R38" s="75"/>
      <c r="S38" s="72"/>
      <c r="T38" s="72"/>
      <c r="U38" s="72"/>
      <c r="V38" s="69"/>
      <c r="W38" s="405"/>
      <c r="X38" s="368"/>
      <c r="Y38" s="368"/>
      <c r="Z38" s="368"/>
      <c r="AA38" s="368"/>
      <c r="AB38" s="368"/>
      <c r="AC38" s="368"/>
      <c r="AD38" s="368"/>
      <c r="AE38" s="368"/>
      <c r="AF38" s="368"/>
      <c r="AG38" s="368"/>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75" ht="12" customHeight="1" x14ac:dyDescent="0.25">
      <c r="A39" s="43"/>
      <c r="B39" s="368"/>
      <c r="C39" s="401"/>
      <c r="D39" s="546" t="s">
        <v>89</v>
      </c>
      <c r="E39" s="547"/>
      <c r="F39" s="63">
        <f>COUNTIF('2. Mercado'!J12,2)+COUNTIF('3. Desarrollo'!J22:J24,2)+COUNTIF('5. Experimentacion'!J13:J13,2)+COUNTIF('7. Produccion'!J10:J11,2)</f>
        <v>0</v>
      </c>
      <c r="G39" s="64" t="s">
        <v>250</v>
      </c>
      <c r="H39" s="65">
        <f>COUNT('2. Mercado'!L12,'3. Desarrollo'!L22:L24,'5. Experimentacion'!L13:L13,'7. Produccion'!L10:L11)</f>
        <v>7</v>
      </c>
      <c r="I39" s="535">
        <f>F39/H39</f>
        <v>0</v>
      </c>
      <c r="J39" s="536"/>
      <c r="K39" s="66"/>
      <c r="L39" s="67"/>
      <c r="M39" s="67"/>
      <c r="N39" s="67"/>
      <c r="O39" s="67"/>
      <c r="P39" s="67"/>
      <c r="Q39" s="67"/>
      <c r="R39" s="67"/>
      <c r="S39" s="67"/>
      <c r="T39" s="67"/>
      <c r="U39" s="67"/>
      <c r="V39" s="69"/>
      <c r="W39" s="406"/>
      <c r="X39" s="368"/>
      <c r="Y39" s="368"/>
      <c r="Z39" s="368"/>
      <c r="AA39" s="368"/>
      <c r="AB39" s="368"/>
      <c r="AC39" s="368"/>
      <c r="AD39" s="368"/>
      <c r="AE39" s="368"/>
      <c r="AF39" s="368"/>
      <c r="AG39" s="368"/>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row>
    <row r="40" spans="1:75" ht="12" customHeight="1" x14ac:dyDescent="0.25">
      <c r="A40" s="43"/>
      <c r="B40" s="368"/>
      <c r="C40" s="401"/>
      <c r="D40" s="546"/>
      <c r="E40" s="547"/>
      <c r="F40" s="63"/>
      <c r="G40" s="64"/>
      <c r="H40" s="65"/>
      <c r="I40" s="70"/>
      <c r="J40" s="76"/>
      <c r="K40" s="66"/>
      <c r="L40" s="72"/>
      <c r="M40" s="72"/>
      <c r="N40" s="72"/>
      <c r="O40" s="72"/>
      <c r="P40" s="72"/>
      <c r="Q40" s="72"/>
      <c r="R40" s="72"/>
      <c r="S40" s="72"/>
      <c r="T40" s="72"/>
      <c r="U40" s="72"/>
      <c r="V40" s="69"/>
      <c r="W40" s="407"/>
      <c r="X40" s="368"/>
      <c r="Y40" s="368"/>
      <c r="Z40" s="368"/>
      <c r="AA40" s="368"/>
      <c r="AB40" s="368"/>
      <c r="AC40" s="368"/>
      <c r="AD40" s="368"/>
      <c r="AE40" s="368"/>
      <c r="AF40" s="368"/>
      <c r="AG40" s="368"/>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row>
    <row r="41" spans="1:75" ht="12" customHeight="1" x14ac:dyDescent="0.25">
      <c r="A41" s="43"/>
      <c r="B41" s="368"/>
      <c r="C41" s="401"/>
      <c r="D41" s="546" t="s">
        <v>90</v>
      </c>
      <c r="E41" s="547"/>
      <c r="F41" s="63">
        <f>COUNTIF('1. General'!J10:J10,2)+COUNTIF('2. Mercado'!J13,2)+COUNTIF('3. Desarrollo'!J25:J27,2)+COUNTIF('4. Integracion'!J8,2)+COUNTIF('5. Experimentacion'!J14:J15,2)+COUNTIF('6. Seguridad'!J8:J8,2)+COUNTIF('7. Produccion'!J12:J13,2)</f>
        <v>0</v>
      </c>
      <c r="G41" s="64" t="s">
        <v>250</v>
      </c>
      <c r="H41" s="65">
        <f>COUNT('1. General'!L10:L10,'2. Mercado'!L13,'3. Desarrollo'!L25:L27,'4. Integracion'!L8,'5. Experimentacion'!L14:M15,'6. Seguridad'!L8:L8,'7. Produccion'!L12:L13)</f>
        <v>11</v>
      </c>
      <c r="I41" s="535">
        <f>F41/H41</f>
        <v>0</v>
      </c>
      <c r="J41" s="536"/>
      <c r="K41" s="66"/>
      <c r="L41" s="67"/>
      <c r="M41" s="67"/>
      <c r="N41" s="67"/>
      <c r="O41" s="67"/>
      <c r="P41" s="67"/>
      <c r="Q41" s="67"/>
      <c r="R41" s="67"/>
      <c r="S41" s="67"/>
      <c r="T41" s="67"/>
      <c r="U41" s="67"/>
      <c r="V41" s="69"/>
      <c r="W41" s="408"/>
      <c r="X41" s="368"/>
      <c r="Y41" s="368"/>
      <c r="Z41" s="368"/>
      <c r="AA41" s="368"/>
      <c r="AB41" s="368"/>
      <c r="AC41" s="368"/>
      <c r="AD41" s="368"/>
      <c r="AE41" s="368"/>
      <c r="AF41" s="368"/>
      <c r="AG41" s="368"/>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row>
    <row r="42" spans="1:75" ht="12" customHeight="1" x14ac:dyDescent="0.25">
      <c r="A42" s="43"/>
      <c r="B42" s="368"/>
      <c r="C42" s="401"/>
      <c r="D42" s="546"/>
      <c r="E42" s="547"/>
      <c r="F42" s="63"/>
      <c r="G42" s="64"/>
      <c r="H42" s="65"/>
      <c r="I42" s="70"/>
      <c r="J42" s="76"/>
      <c r="K42" s="66"/>
      <c r="L42" s="72"/>
      <c r="M42" s="72"/>
      <c r="N42" s="72"/>
      <c r="O42" s="72"/>
      <c r="P42" s="72"/>
      <c r="Q42" s="72"/>
      <c r="R42" s="72"/>
      <c r="S42" s="72"/>
      <c r="T42" s="72"/>
      <c r="U42" s="72"/>
      <c r="V42" s="69"/>
      <c r="W42" s="408"/>
      <c r="X42" s="368"/>
      <c r="Y42" s="368"/>
      <c r="Z42" s="368"/>
      <c r="AA42" s="368"/>
      <c r="AB42" s="368"/>
      <c r="AC42" s="368"/>
      <c r="AD42" s="368"/>
      <c r="AE42" s="368"/>
      <c r="AF42" s="368"/>
      <c r="AG42" s="368"/>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row>
    <row r="43" spans="1:75" ht="12" customHeight="1" x14ac:dyDescent="0.25">
      <c r="A43" s="43"/>
      <c r="B43" s="368"/>
      <c r="C43" s="401"/>
      <c r="D43" s="546" t="s">
        <v>91</v>
      </c>
      <c r="E43" s="547"/>
      <c r="F43" s="63">
        <f>COUNTIF('1. General'!J11:J11,2)+COUNTIF('2. Mercado'!J14,2)+COUNTIF('3. Desarrollo'!J28:J29,2)+COUNTIF('5. Experimentacion'!J16:J17,2)+COUNTIF('7. Produccion'!J14:J15,2)</f>
        <v>0</v>
      </c>
      <c r="G43" s="64" t="s">
        <v>250</v>
      </c>
      <c r="H43" s="65">
        <f>COUNT('1. General'!L11:L11,'2. Mercado'!L14,'3. Desarrollo'!L28:L29,'5. Experimentacion'!L16:L17,'7. Produccion'!L14:L15)</f>
        <v>8</v>
      </c>
      <c r="I43" s="535">
        <f>F43/H43</f>
        <v>0</v>
      </c>
      <c r="J43" s="536"/>
      <c r="K43" s="66"/>
      <c r="L43" s="67"/>
      <c r="M43" s="67"/>
      <c r="N43" s="67"/>
      <c r="O43" s="67"/>
      <c r="P43" s="67"/>
      <c r="Q43" s="67"/>
      <c r="R43" s="67"/>
      <c r="S43" s="67"/>
      <c r="T43" s="67"/>
      <c r="U43" s="67"/>
      <c r="V43" s="69"/>
      <c r="W43" s="408"/>
      <c r="X43" s="368"/>
      <c r="Y43" s="368"/>
      <c r="Z43" s="368"/>
      <c r="AA43" s="368"/>
      <c r="AB43" s="368"/>
      <c r="AC43" s="368"/>
      <c r="AD43" s="368"/>
      <c r="AE43" s="368"/>
      <c r="AF43" s="368"/>
      <c r="AG43" s="368"/>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row>
    <row r="44" spans="1:75" ht="12" customHeight="1" thickBot="1" x14ac:dyDescent="0.3">
      <c r="A44" s="43"/>
      <c r="B44" s="368"/>
      <c r="C44" s="401"/>
      <c r="D44" s="533"/>
      <c r="E44" s="534"/>
      <c r="F44" s="77"/>
      <c r="G44" s="64"/>
      <c r="H44" s="78"/>
      <c r="I44" s="70"/>
      <c r="J44" s="76"/>
      <c r="K44" s="79"/>
      <c r="L44" s="80"/>
      <c r="M44" s="80"/>
      <c r="N44" s="80"/>
      <c r="O44" s="80"/>
      <c r="P44" s="80"/>
      <c r="Q44" s="80"/>
      <c r="R44" s="80"/>
      <c r="S44" s="80"/>
      <c r="T44" s="80"/>
      <c r="U44" s="80"/>
      <c r="V44" s="81"/>
      <c r="W44" s="409"/>
      <c r="X44" s="368"/>
      <c r="Y44" s="368"/>
      <c r="Z44" s="368"/>
      <c r="AA44" s="368"/>
      <c r="AB44" s="368"/>
      <c r="AC44" s="368"/>
      <c r="AD44" s="368"/>
      <c r="AE44" s="368"/>
      <c r="AF44" s="368"/>
      <c r="AG44" s="368"/>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row>
    <row r="45" spans="1:75" ht="30" customHeight="1" thickTop="1" thickBot="1" x14ac:dyDescent="0.3">
      <c r="A45" s="43"/>
      <c r="B45" s="368"/>
      <c r="C45" s="401"/>
      <c r="D45" s="527" t="s">
        <v>243</v>
      </c>
      <c r="E45" s="529"/>
      <c r="F45" s="541" t="s">
        <v>235</v>
      </c>
      <c r="G45" s="542"/>
      <c r="H45" s="543"/>
      <c r="I45" s="544" t="s">
        <v>236</v>
      </c>
      <c r="J45" s="545"/>
      <c r="K45" s="527" t="s">
        <v>237</v>
      </c>
      <c r="L45" s="528"/>
      <c r="M45" s="528"/>
      <c r="N45" s="528"/>
      <c r="O45" s="528"/>
      <c r="P45" s="528"/>
      <c r="Q45" s="528"/>
      <c r="R45" s="528"/>
      <c r="S45" s="528"/>
      <c r="T45" s="528"/>
      <c r="U45" s="528"/>
      <c r="V45" s="529"/>
      <c r="W45" s="391"/>
      <c r="X45" s="368"/>
      <c r="Y45" s="368"/>
      <c r="Z45" s="368"/>
      <c r="AA45" s="368"/>
      <c r="AB45" s="368"/>
      <c r="AC45" s="368"/>
      <c r="AD45" s="368"/>
      <c r="AE45" s="368"/>
      <c r="AF45" s="368"/>
      <c r="AG45" s="368"/>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row>
    <row r="46" spans="1:75" ht="12" customHeight="1" thickTop="1" x14ac:dyDescent="0.25">
      <c r="A46" s="43"/>
      <c r="B46" s="368"/>
      <c r="C46" s="401"/>
      <c r="D46" s="537"/>
      <c r="E46" s="538"/>
      <c r="F46" s="82"/>
      <c r="G46" s="58"/>
      <c r="H46" s="59"/>
      <c r="I46" s="58"/>
      <c r="J46" s="83"/>
      <c r="K46" s="84"/>
      <c r="L46" s="75"/>
      <c r="M46" s="75"/>
      <c r="N46" s="75"/>
      <c r="O46" s="75"/>
      <c r="P46" s="75"/>
      <c r="Q46" s="75"/>
      <c r="R46" s="75"/>
      <c r="S46" s="75"/>
      <c r="T46" s="75"/>
      <c r="U46" s="75"/>
      <c r="V46" s="73"/>
      <c r="W46" s="391"/>
      <c r="X46" s="368"/>
      <c r="Y46" s="368"/>
      <c r="Z46" s="368"/>
      <c r="AA46" s="368"/>
      <c r="AB46" s="368"/>
      <c r="AC46" s="368"/>
      <c r="AD46" s="368"/>
      <c r="AE46" s="368"/>
      <c r="AF46" s="368"/>
      <c r="AG46" s="368"/>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row>
    <row r="47" spans="1:75" ht="12" customHeight="1" x14ac:dyDescent="0.25">
      <c r="A47" s="43"/>
      <c r="B47" s="368"/>
      <c r="C47" s="401"/>
      <c r="D47" s="539" t="s">
        <v>78</v>
      </c>
      <c r="E47" s="540"/>
      <c r="F47" s="63">
        <f>COUNTIF('1. General'!J5:J11,2)</f>
        <v>0</v>
      </c>
      <c r="G47" s="64" t="s">
        <v>250</v>
      </c>
      <c r="H47" s="65">
        <f>COUNT('1. General'!J5:J11)</f>
        <v>7</v>
      </c>
      <c r="I47" s="583">
        <f>F47/H47</f>
        <v>0</v>
      </c>
      <c r="J47" s="584"/>
      <c r="K47" s="79"/>
      <c r="L47" s="85"/>
      <c r="M47" s="85"/>
      <c r="N47" s="85"/>
      <c r="O47" s="85"/>
      <c r="P47" s="85"/>
      <c r="Q47" s="85"/>
      <c r="R47" s="85"/>
      <c r="S47" s="86"/>
      <c r="T47" s="86"/>
      <c r="U47" s="85"/>
      <c r="V47" s="69"/>
      <c r="W47" s="408"/>
      <c r="X47" s="368"/>
      <c r="Y47" s="368"/>
      <c r="Z47" s="368"/>
      <c r="AA47" s="368"/>
      <c r="AB47" s="368"/>
      <c r="AC47" s="368"/>
      <c r="AD47" s="368"/>
      <c r="AE47" s="368"/>
      <c r="AF47" s="368"/>
      <c r="AG47" s="368"/>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row>
    <row r="48" spans="1:75" ht="12" customHeight="1" x14ac:dyDescent="0.25">
      <c r="A48" s="43"/>
      <c r="B48" s="368"/>
      <c r="C48" s="401"/>
      <c r="D48" s="539"/>
      <c r="E48" s="540"/>
      <c r="F48" s="63"/>
      <c r="G48" s="64"/>
      <c r="H48" s="65"/>
      <c r="I48" s="87"/>
      <c r="J48" s="69"/>
      <c r="K48" s="79"/>
      <c r="L48" s="80"/>
      <c r="M48" s="80"/>
      <c r="N48" s="80"/>
      <c r="O48" s="80"/>
      <c r="P48" s="80"/>
      <c r="Q48" s="80"/>
      <c r="R48" s="80"/>
      <c r="S48" s="80"/>
      <c r="T48" s="80"/>
      <c r="U48" s="80"/>
      <c r="V48" s="69"/>
      <c r="W48" s="408"/>
      <c r="X48" s="368"/>
      <c r="Y48" s="368"/>
      <c r="Z48" s="368"/>
      <c r="AA48" s="368"/>
      <c r="AB48" s="368"/>
      <c r="AC48" s="368"/>
      <c r="AD48" s="368"/>
      <c r="AE48" s="368"/>
      <c r="AF48" s="368"/>
      <c r="AG48" s="368"/>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row>
    <row r="49" spans="1:75" ht="12" customHeight="1" x14ac:dyDescent="0.25">
      <c r="A49" s="43"/>
      <c r="B49" s="368"/>
      <c r="C49" s="401"/>
      <c r="D49" s="539" t="s">
        <v>241</v>
      </c>
      <c r="E49" s="540"/>
      <c r="F49" s="63">
        <f>COUNTIF('2. Mercado'!J5:J14, 2)</f>
        <v>0</v>
      </c>
      <c r="G49" s="64" t="s">
        <v>250</v>
      </c>
      <c r="H49" s="65">
        <f>COUNT('2. Mercado'!$J$5:$J$14)</f>
        <v>10</v>
      </c>
      <c r="I49" s="583">
        <f>F49/H49</f>
        <v>0</v>
      </c>
      <c r="J49" s="584"/>
      <c r="K49" s="79"/>
      <c r="L49" s="85"/>
      <c r="M49" s="85"/>
      <c r="N49" s="85"/>
      <c r="O49" s="85"/>
      <c r="P49" s="85"/>
      <c r="Q49" s="85"/>
      <c r="R49" s="85"/>
      <c r="S49" s="85"/>
      <c r="T49" s="85"/>
      <c r="U49" s="85"/>
      <c r="V49" s="69"/>
      <c r="W49" s="408"/>
      <c r="X49" s="368"/>
      <c r="Y49" s="368"/>
      <c r="Z49" s="368"/>
      <c r="AA49" s="368"/>
      <c r="AB49" s="368"/>
      <c r="AC49" s="368"/>
      <c r="AD49" s="368"/>
      <c r="AE49" s="368"/>
      <c r="AF49" s="368"/>
      <c r="AG49" s="368"/>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row>
    <row r="50" spans="1:75" ht="12" customHeight="1" x14ac:dyDescent="0.25">
      <c r="A50" s="43"/>
      <c r="B50" s="368"/>
      <c r="C50" s="401"/>
      <c r="D50" s="539"/>
      <c r="E50" s="540"/>
      <c r="F50" s="63"/>
      <c r="G50" s="64"/>
      <c r="H50" s="65"/>
      <c r="I50" s="87"/>
      <c r="J50" s="69"/>
      <c r="K50" s="79"/>
      <c r="L50" s="80"/>
      <c r="M50" s="80"/>
      <c r="N50" s="80"/>
      <c r="O50" s="80"/>
      <c r="P50" s="80"/>
      <c r="Q50" s="80"/>
      <c r="R50" s="80"/>
      <c r="S50" s="80"/>
      <c r="T50" s="80"/>
      <c r="U50" s="80"/>
      <c r="V50" s="69"/>
      <c r="W50" s="408"/>
      <c r="X50" s="368"/>
      <c r="Y50" s="368"/>
      <c r="Z50" s="368"/>
      <c r="AA50" s="368"/>
      <c r="AB50" s="368"/>
      <c r="AC50" s="368"/>
      <c r="AD50" s="368"/>
      <c r="AE50" s="368"/>
      <c r="AF50" s="368"/>
      <c r="AG50" s="368"/>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row>
    <row r="51" spans="1:75" ht="12" customHeight="1" x14ac:dyDescent="0.25">
      <c r="A51" s="43"/>
      <c r="B51" s="368"/>
      <c r="C51" s="401"/>
      <c r="D51" s="539" t="s">
        <v>242</v>
      </c>
      <c r="E51" s="540"/>
      <c r="F51" s="63">
        <f>COUNTIF('3. Desarrollo'!J6:J29, 2)</f>
        <v>0</v>
      </c>
      <c r="G51" s="64" t="s">
        <v>250</v>
      </c>
      <c r="H51" s="65">
        <f>COUNT('3. Desarrollo'!J6:J29)</f>
        <v>24</v>
      </c>
      <c r="I51" s="583">
        <f>F51/H51</f>
        <v>0</v>
      </c>
      <c r="J51" s="584"/>
      <c r="K51" s="79"/>
      <c r="L51" s="85"/>
      <c r="M51" s="85"/>
      <c r="N51" s="85"/>
      <c r="O51" s="85"/>
      <c r="P51" s="85"/>
      <c r="Q51" s="85"/>
      <c r="R51" s="86"/>
      <c r="S51" s="86"/>
      <c r="T51" s="86"/>
      <c r="U51" s="85"/>
      <c r="V51" s="69"/>
      <c r="W51" s="408"/>
      <c r="X51" s="368"/>
      <c r="Y51" s="368"/>
      <c r="Z51" s="368"/>
      <c r="AA51" s="368"/>
      <c r="AB51" s="368"/>
      <c r="AC51" s="368"/>
      <c r="AD51" s="368"/>
      <c r="AE51" s="368"/>
      <c r="AF51" s="368"/>
      <c r="AG51" s="368"/>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row>
    <row r="52" spans="1:75" ht="12" customHeight="1" x14ac:dyDescent="0.25">
      <c r="A52" s="43"/>
      <c r="B52" s="368"/>
      <c r="C52" s="401"/>
      <c r="D52" s="539"/>
      <c r="E52" s="540"/>
      <c r="F52" s="63"/>
      <c r="G52" s="64"/>
      <c r="H52" s="65"/>
      <c r="I52" s="87"/>
      <c r="J52" s="69"/>
      <c r="K52" s="79"/>
      <c r="L52" s="80"/>
      <c r="M52" s="80"/>
      <c r="N52" s="80"/>
      <c r="O52" s="80"/>
      <c r="P52" s="80"/>
      <c r="Q52" s="80"/>
      <c r="R52" s="80"/>
      <c r="S52" s="80"/>
      <c r="T52" s="80"/>
      <c r="U52" s="80"/>
      <c r="V52" s="69"/>
      <c r="W52" s="408"/>
      <c r="X52" s="368"/>
      <c r="Y52" s="368"/>
      <c r="Z52" s="368"/>
      <c r="AA52" s="368"/>
      <c r="AB52" s="368"/>
      <c r="AC52" s="368"/>
      <c r="AD52" s="368"/>
      <c r="AE52" s="368"/>
      <c r="AF52" s="368"/>
      <c r="AG52" s="368"/>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row>
    <row r="53" spans="1:75" ht="12" customHeight="1" x14ac:dyDescent="0.25">
      <c r="A53" s="43"/>
      <c r="B53" s="368"/>
      <c r="C53" s="401"/>
      <c r="D53" s="539" t="s">
        <v>245</v>
      </c>
      <c r="E53" s="540"/>
      <c r="F53" s="63">
        <f>COUNTIF('4. Integracion'!J5:J8, 2)</f>
        <v>0</v>
      </c>
      <c r="G53" s="64" t="s">
        <v>250</v>
      </c>
      <c r="H53" s="65">
        <f>COUNT('4. Integracion'!J5:J8)</f>
        <v>4</v>
      </c>
      <c r="I53" s="583">
        <f>F53/H53</f>
        <v>0</v>
      </c>
      <c r="J53" s="584"/>
      <c r="K53" s="79"/>
      <c r="L53" s="85"/>
      <c r="M53" s="85"/>
      <c r="N53" s="85"/>
      <c r="O53" s="85"/>
      <c r="P53" s="85"/>
      <c r="Q53" s="85"/>
      <c r="R53" s="86"/>
      <c r="S53" s="86"/>
      <c r="T53" s="85"/>
      <c r="U53" s="85"/>
      <c r="V53" s="69"/>
      <c r="W53" s="408"/>
      <c r="X53" s="368"/>
      <c r="Y53" s="368"/>
      <c r="Z53" s="368"/>
      <c r="AA53" s="368"/>
      <c r="AB53" s="368"/>
      <c r="AC53" s="368"/>
      <c r="AD53" s="368"/>
      <c r="AE53" s="368"/>
      <c r="AF53" s="368"/>
      <c r="AG53" s="368"/>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row>
    <row r="54" spans="1:75" ht="12" customHeight="1" x14ac:dyDescent="0.25">
      <c r="A54" s="43"/>
      <c r="B54" s="368"/>
      <c r="C54" s="401"/>
      <c r="D54" s="539"/>
      <c r="E54" s="540"/>
      <c r="F54" s="63"/>
      <c r="G54" s="64"/>
      <c r="H54" s="65"/>
      <c r="I54" s="87"/>
      <c r="J54" s="69"/>
      <c r="K54" s="79"/>
      <c r="L54" s="80"/>
      <c r="M54" s="80"/>
      <c r="N54" s="80"/>
      <c r="O54" s="80"/>
      <c r="P54" s="80"/>
      <c r="Q54" s="80"/>
      <c r="R54" s="80"/>
      <c r="S54" s="80"/>
      <c r="T54" s="80"/>
      <c r="U54" s="80"/>
      <c r="V54" s="69"/>
      <c r="W54" s="408"/>
      <c r="X54" s="368"/>
      <c r="Y54" s="368"/>
      <c r="Z54" s="368"/>
      <c r="AA54" s="368"/>
      <c r="AB54" s="368"/>
      <c r="AC54" s="368"/>
      <c r="AD54" s="368"/>
      <c r="AE54" s="368"/>
      <c r="AF54" s="368"/>
      <c r="AG54" s="368"/>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row>
    <row r="55" spans="1:75" ht="12" customHeight="1" x14ac:dyDescent="0.25">
      <c r="A55" s="43"/>
      <c r="B55" s="368"/>
      <c r="C55" s="401"/>
      <c r="D55" s="539" t="s">
        <v>251</v>
      </c>
      <c r="E55" s="540"/>
      <c r="F55" s="63">
        <f>COUNTIF('5. Experimentacion'!J5:J17, 2)</f>
        <v>0</v>
      </c>
      <c r="G55" s="64" t="s">
        <v>250</v>
      </c>
      <c r="H55" s="65">
        <f>COUNT('5. Experimentacion'!J5:J17)</f>
        <v>13</v>
      </c>
      <c r="I55" s="583">
        <f>F55/H55</f>
        <v>0</v>
      </c>
      <c r="J55" s="584"/>
      <c r="K55" s="79"/>
      <c r="L55" s="85"/>
      <c r="M55" s="85"/>
      <c r="N55" s="85"/>
      <c r="O55" s="85"/>
      <c r="P55" s="85"/>
      <c r="Q55" s="85"/>
      <c r="R55" s="86"/>
      <c r="S55" s="86"/>
      <c r="T55" s="86"/>
      <c r="U55" s="85"/>
      <c r="V55" s="69"/>
      <c r="W55" s="406"/>
      <c r="X55" s="368"/>
      <c r="Y55" s="368"/>
      <c r="Z55" s="368"/>
      <c r="AA55" s="368"/>
      <c r="AB55" s="368"/>
      <c r="AC55" s="368"/>
      <c r="AD55" s="368"/>
      <c r="AE55" s="368"/>
      <c r="AF55" s="368"/>
      <c r="AG55" s="368"/>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row>
    <row r="56" spans="1:75" ht="12" customHeight="1" x14ac:dyDescent="0.25">
      <c r="A56" s="43"/>
      <c r="B56" s="368"/>
      <c r="C56" s="401"/>
      <c r="D56" s="539"/>
      <c r="E56" s="540"/>
      <c r="F56" s="63"/>
      <c r="G56" s="64"/>
      <c r="H56" s="65"/>
      <c r="I56" s="87"/>
      <c r="J56" s="69"/>
      <c r="K56" s="79"/>
      <c r="L56" s="80"/>
      <c r="M56" s="80"/>
      <c r="N56" s="80"/>
      <c r="O56" s="80"/>
      <c r="P56" s="80"/>
      <c r="Q56" s="80"/>
      <c r="R56" s="80"/>
      <c r="S56" s="80"/>
      <c r="T56" s="80"/>
      <c r="U56" s="80"/>
      <c r="V56" s="69"/>
      <c r="W56" s="407"/>
      <c r="X56" s="368"/>
      <c r="Y56" s="368"/>
      <c r="Z56" s="368"/>
      <c r="AA56" s="368"/>
      <c r="AB56" s="368"/>
      <c r="AC56" s="368"/>
      <c r="AD56" s="368"/>
      <c r="AE56" s="368"/>
      <c r="AF56" s="368"/>
      <c r="AG56" s="368"/>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row>
    <row r="57" spans="1:75" ht="12" customHeight="1" x14ac:dyDescent="0.25">
      <c r="A57" s="43"/>
      <c r="B57" s="368"/>
      <c r="C57" s="401"/>
      <c r="D57" s="539" t="s">
        <v>246</v>
      </c>
      <c r="E57" s="540"/>
      <c r="F57" s="63">
        <f>COUNTIF('6. Seguridad'!J5:J8, 2)</f>
        <v>0</v>
      </c>
      <c r="G57" s="64" t="s">
        <v>250</v>
      </c>
      <c r="H57" s="65">
        <f>COUNT('6. Seguridad'!$J$5:$J$8)</f>
        <v>4</v>
      </c>
      <c r="I57" s="583">
        <f>F57/H57</f>
        <v>0</v>
      </c>
      <c r="J57" s="584"/>
      <c r="K57" s="79"/>
      <c r="L57" s="85"/>
      <c r="M57" s="85"/>
      <c r="N57" s="85"/>
      <c r="O57" s="85"/>
      <c r="P57" s="86"/>
      <c r="Q57" s="86"/>
      <c r="R57" s="86"/>
      <c r="S57" s="86"/>
      <c r="T57" s="86"/>
      <c r="U57" s="85"/>
      <c r="V57" s="69"/>
      <c r="W57" s="408"/>
      <c r="X57" s="368"/>
      <c r="Y57" s="368"/>
      <c r="Z57" s="368"/>
      <c r="AA57" s="368"/>
      <c r="AB57" s="368"/>
      <c r="AC57" s="368"/>
      <c r="AD57" s="368"/>
      <c r="AE57" s="368"/>
      <c r="AF57" s="368"/>
      <c r="AG57" s="368"/>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row>
    <row r="58" spans="1:75" ht="12" customHeight="1" x14ac:dyDescent="0.25">
      <c r="A58" s="43"/>
      <c r="B58" s="368"/>
      <c r="C58" s="401"/>
      <c r="D58" s="539"/>
      <c r="E58" s="540"/>
      <c r="F58" s="63"/>
      <c r="G58" s="64"/>
      <c r="H58" s="65"/>
      <c r="I58" s="87"/>
      <c r="J58" s="69"/>
      <c r="K58" s="79"/>
      <c r="L58" s="80"/>
      <c r="M58" s="80"/>
      <c r="N58" s="80"/>
      <c r="O58" s="80"/>
      <c r="P58" s="80"/>
      <c r="Q58" s="80"/>
      <c r="R58" s="80"/>
      <c r="S58" s="80"/>
      <c r="T58" s="80"/>
      <c r="U58" s="80"/>
      <c r="V58" s="69"/>
      <c r="W58" s="408"/>
      <c r="X58" s="368"/>
      <c r="Y58" s="368"/>
      <c r="Z58" s="368"/>
      <c r="AA58" s="368"/>
      <c r="AB58" s="368"/>
      <c r="AC58" s="368"/>
      <c r="AD58" s="368"/>
      <c r="AE58" s="368"/>
      <c r="AF58" s="368"/>
      <c r="AG58" s="368"/>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row>
    <row r="59" spans="1:75" ht="12" customHeight="1" x14ac:dyDescent="0.25">
      <c r="A59" s="43"/>
      <c r="B59" s="368"/>
      <c r="C59" s="401"/>
      <c r="D59" s="539" t="s">
        <v>248</v>
      </c>
      <c r="E59" s="540"/>
      <c r="F59" s="63">
        <f>COUNTIF('7. Produccion'!$J$5:$J$15, 2)</f>
        <v>0</v>
      </c>
      <c r="G59" s="64" t="s">
        <v>250</v>
      </c>
      <c r="H59" s="65">
        <f>COUNT('7. Produccion'!$J$5:$J$15)</f>
        <v>11</v>
      </c>
      <c r="I59" s="583">
        <f>F59/H59</f>
        <v>0</v>
      </c>
      <c r="J59" s="584"/>
      <c r="K59" s="79"/>
      <c r="L59" s="85"/>
      <c r="M59" s="85"/>
      <c r="N59" s="85"/>
      <c r="O59" s="85"/>
      <c r="P59" s="85"/>
      <c r="Q59" s="85"/>
      <c r="R59" s="86"/>
      <c r="S59" s="86"/>
      <c r="T59" s="86"/>
      <c r="U59" s="85"/>
      <c r="V59" s="69"/>
      <c r="W59" s="408"/>
      <c r="X59" s="368"/>
      <c r="Y59" s="368"/>
      <c r="Z59" s="368"/>
      <c r="AA59" s="368"/>
      <c r="AB59" s="368"/>
      <c r="AC59" s="368"/>
      <c r="AD59" s="368"/>
      <c r="AE59" s="368"/>
      <c r="AF59" s="368"/>
      <c r="AG59" s="368"/>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row>
    <row r="60" spans="1:75" ht="12" customHeight="1" thickBot="1" x14ac:dyDescent="0.3">
      <c r="A60" s="43"/>
      <c r="B60" s="368"/>
      <c r="C60" s="401"/>
      <c r="D60" s="548"/>
      <c r="E60" s="549"/>
      <c r="F60" s="88"/>
      <c r="G60" s="89"/>
      <c r="H60" s="90"/>
      <c r="I60" s="91"/>
      <c r="J60" s="81"/>
      <c r="K60" s="92"/>
      <c r="L60" s="93"/>
      <c r="M60" s="93"/>
      <c r="N60" s="93"/>
      <c r="O60" s="93"/>
      <c r="P60" s="93"/>
      <c r="Q60" s="93"/>
      <c r="R60" s="93"/>
      <c r="S60" s="93"/>
      <c r="T60" s="93"/>
      <c r="U60" s="93"/>
      <c r="V60" s="81"/>
      <c r="W60" s="391"/>
      <c r="X60" s="368"/>
      <c r="Y60" s="368"/>
      <c r="Z60" s="368"/>
      <c r="AA60" s="368"/>
      <c r="AB60" s="368"/>
      <c r="AC60" s="368"/>
      <c r="AD60" s="368"/>
      <c r="AE60" s="368"/>
      <c r="AF60" s="368"/>
      <c r="AG60" s="368"/>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row>
    <row r="61" spans="1:75" ht="10.5" customHeight="1" thickTop="1" x14ac:dyDescent="0.25">
      <c r="A61" s="43"/>
      <c r="B61" s="368"/>
      <c r="C61" s="403"/>
      <c r="D61" s="411"/>
      <c r="E61" s="411"/>
      <c r="F61" s="411"/>
      <c r="G61" s="411"/>
      <c r="H61" s="411"/>
      <c r="I61" s="411"/>
      <c r="J61" s="411"/>
      <c r="K61" s="411"/>
      <c r="L61" s="411"/>
      <c r="M61" s="411"/>
      <c r="N61" s="411"/>
      <c r="O61" s="411"/>
      <c r="P61" s="411"/>
      <c r="Q61" s="411"/>
      <c r="R61" s="411"/>
      <c r="S61" s="411"/>
      <c r="T61" s="411"/>
      <c r="U61" s="411"/>
      <c r="V61" s="411"/>
      <c r="W61" s="410"/>
      <c r="X61" s="368"/>
      <c r="Y61" s="368"/>
      <c r="Z61" s="368"/>
      <c r="AA61" s="368"/>
      <c r="AB61" s="368"/>
      <c r="AC61" s="368"/>
      <c r="AD61" s="368"/>
      <c r="AE61" s="368"/>
      <c r="AF61" s="368"/>
      <c r="AG61" s="368"/>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row>
    <row r="62" spans="1:75" ht="12" customHeight="1" thickBot="1" x14ac:dyDescent="0.3">
      <c r="A62" s="43"/>
      <c r="B62" s="368"/>
      <c r="C62" s="412"/>
      <c r="D62" s="383"/>
      <c r="E62" s="383"/>
      <c r="F62" s="383"/>
      <c r="G62" s="383"/>
      <c r="H62" s="383"/>
      <c r="I62" s="383"/>
      <c r="J62" s="383"/>
      <c r="K62" s="383"/>
      <c r="L62" s="383"/>
      <c r="M62" s="383"/>
      <c r="N62" s="383"/>
      <c r="O62" s="383"/>
      <c r="P62" s="383"/>
      <c r="Q62" s="383"/>
      <c r="R62" s="383"/>
      <c r="S62" s="383"/>
      <c r="T62" s="383"/>
      <c r="U62" s="383"/>
      <c r="V62" s="383"/>
      <c r="W62" s="385"/>
      <c r="X62" s="368"/>
      <c r="Y62" s="368"/>
      <c r="Z62" s="368"/>
      <c r="AA62" s="368"/>
      <c r="AB62" s="368"/>
      <c r="AC62" s="368"/>
      <c r="AD62" s="368"/>
      <c r="AE62" s="368"/>
      <c r="AF62" s="368"/>
      <c r="AG62" s="368"/>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row>
    <row r="63" spans="1:75" ht="20.100000000000001" customHeight="1" thickTop="1" thickBot="1" x14ac:dyDescent="0.3">
      <c r="A63" s="43"/>
      <c r="B63" s="368"/>
      <c r="C63" s="401"/>
      <c r="D63" s="580" t="s">
        <v>238</v>
      </c>
      <c r="E63" s="581"/>
      <c r="F63" s="581"/>
      <c r="G63" s="581"/>
      <c r="H63" s="581"/>
      <c r="I63" s="581"/>
      <c r="J63" s="581"/>
      <c r="K63" s="581"/>
      <c r="L63" s="581"/>
      <c r="M63" s="581"/>
      <c r="N63" s="581"/>
      <c r="O63" s="581"/>
      <c r="P63" s="581"/>
      <c r="Q63" s="581"/>
      <c r="R63" s="581"/>
      <c r="S63" s="582"/>
      <c r="T63" s="306"/>
      <c r="U63" s="306"/>
      <c r="V63" s="306"/>
      <c r="W63" s="391"/>
      <c r="X63" s="368"/>
      <c r="Y63" s="368"/>
      <c r="Z63" s="368"/>
      <c r="AA63" s="368"/>
      <c r="AB63" s="368"/>
      <c r="AC63" s="368"/>
      <c r="AD63" s="368"/>
      <c r="AE63" s="368"/>
      <c r="AF63" s="368"/>
      <c r="AG63" s="368"/>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row>
    <row r="64" spans="1:75" ht="20.25" customHeight="1" thickTop="1" thickBot="1" x14ac:dyDescent="0.3">
      <c r="A64" s="43"/>
      <c r="B64" s="368"/>
      <c r="C64" s="401"/>
      <c r="D64" s="570" t="s">
        <v>239</v>
      </c>
      <c r="E64" s="568"/>
      <c r="F64" s="568"/>
      <c r="G64" s="568"/>
      <c r="H64" s="568"/>
      <c r="I64" s="568"/>
      <c r="J64" s="568"/>
      <c r="K64" s="571"/>
      <c r="L64" s="567" t="s">
        <v>240</v>
      </c>
      <c r="M64" s="568"/>
      <c r="N64" s="568"/>
      <c r="O64" s="568"/>
      <c r="P64" s="568"/>
      <c r="Q64" s="568"/>
      <c r="R64" s="568"/>
      <c r="S64" s="569"/>
      <c r="T64" s="306"/>
      <c r="U64" s="306"/>
      <c r="V64" s="306"/>
      <c r="W64" s="391"/>
      <c r="X64" s="368"/>
      <c r="Y64" s="368"/>
      <c r="Z64" s="368"/>
      <c r="AA64" s="368"/>
      <c r="AB64" s="368"/>
      <c r="AC64" s="368"/>
      <c r="AD64" s="368"/>
      <c r="AE64" s="368"/>
      <c r="AF64" s="368"/>
      <c r="AG64" s="368"/>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row>
    <row r="65" spans="1:75" ht="15" customHeight="1" thickTop="1" thickBot="1" x14ac:dyDescent="0.3">
      <c r="A65" s="43"/>
      <c r="B65" s="368"/>
      <c r="C65" s="401"/>
      <c r="D65" s="573" t="s">
        <v>93</v>
      </c>
      <c r="E65" s="574"/>
      <c r="F65" s="574"/>
      <c r="G65" s="575"/>
      <c r="H65" s="530" t="s">
        <v>245</v>
      </c>
      <c r="I65" s="531"/>
      <c r="J65" s="531"/>
      <c r="K65" s="577"/>
      <c r="L65" s="572" t="s">
        <v>4</v>
      </c>
      <c r="M65" s="531"/>
      <c r="N65" s="531"/>
      <c r="O65" s="532"/>
      <c r="P65" s="530" t="s">
        <v>3</v>
      </c>
      <c r="Q65" s="531"/>
      <c r="R65" s="531"/>
      <c r="S65" s="532"/>
      <c r="T65" s="306"/>
      <c r="U65" s="306"/>
      <c r="V65" s="306"/>
      <c r="W65" s="391"/>
      <c r="X65" s="368"/>
      <c r="Y65" s="368"/>
      <c r="Z65" s="368"/>
      <c r="AA65" s="368"/>
      <c r="AB65" s="368"/>
      <c r="AC65" s="368"/>
      <c r="AD65" s="368"/>
      <c r="AE65" s="368"/>
      <c r="AF65" s="368"/>
      <c r="AG65" s="368"/>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row>
    <row r="66" spans="1:75" ht="15" customHeight="1" thickTop="1" x14ac:dyDescent="0.25">
      <c r="A66" s="43"/>
      <c r="B66" s="368"/>
      <c r="C66" s="401"/>
      <c r="D66" s="94" t="s">
        <v>7</v>
      </c>
      <c r="E66" s="50" t="str">
        <f>IF('1. General'!K5=1,"Sí","No")</f>
        <v>No</v>
      </c>
      <c r="F66" s="95"/>
      <c r="G66" s="64"/>
      <c r="H66" s="97" t="s">
        <v>44</v>
      </c>
      <c r="I66" s="98" t="str">
        <f>IF('4. Integracion'!K5=1,"Sí","No")</f>
        <v>No</v>
      </c>
      <c r="J66" s="64"/>
      <c r="K66" s="418"/>
      <c r="L66" s="99" t="s">
        <v>7</v>
      </c>
      <c r="M66" s="98" t="str">
        <f>E66</f>
        <v>No</v>
      </c>
      <c r="N66" s="107" t="s">
        <v>48</v>
      </c>
      <c r="O66" s="108" t="str">
        <f>I71</f>
        <v>No</v>
      </c>
      <c r="P66" s="101" t="s">
        <v>11</v>
      </c>
      <c r="Q66" s="102" t="str">
        <f>E70</f>
        <v>No</v>
      </c>
      <c r="R66" s="107" t="s">
        <v>65</v>
      </c>
      <c r="S66" s="108" t="str">
        <f>I87</f>
        <v>No</v>
      </c>
      <c r="T66" s="306"/>
      <c r="U66" s="306"/>
      <c r="V66" s="306"/>
      <c r="W66" s="391"/>
      <c r="X66" s="368"/>
      <c r="Y66" s="368"/>
      <c r="Z66" s="368"/>
      <c r="AA66" s="368"/>
      <c r="AB66" s="368"/>
      <c r="AC66" s="368"/>
      <c r="AD66" s="368"/>
      <c r="AE66" s="368"/>
      <c r="AF66" s="368"/>
      <c r="AG66" s="368"/>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row>
    <row r="67" spans="1:75" ht="15" customHeight="1" x14ac:dyDescent="0.25">
      <c r="A67" s="43"/>
      <c r="B67" s="368"/>
      <c r="C67" s="401"/>
      <c r="D67" s="94" t="s">
        <v>8</v>
      </c>
      <c r="E67" s="50" t="str">
        <f>IF('1. General'!K6=1,"Sí","No")</f>
        <v>No</v>
      </c>
      <c r="F67" s="64"/>
      <c r="G67" s="64"/>
      <c r="H67" s="103" t="s">
        <v>45</v>
      </c>
      <c r="I67" s="104" t="str">
        <f>IF('4. Integracion'!K6=1,"Sí","No")</f>
        <v>No</v>
      </c>
      <c r="J67" s="64"/>
      <c r="K67" s="419"/>
      <c r="L67" s="107" t="s">
        <v>20</v>
      </c>
      <c r="M67" s="104" t="str">
        <f>E74</f>
        <v>No</v>
      </c>
      <c r="N67" s="64"/>
      <c r="O67" s="64"/>
      <c r="P67" s="103" t="s">
        <v>25</v>
      </c>
      <c r="Q67" s="104" t="str">
        <f>E79</f>
        <v>No</v>
      </c>
      <c r="R67" s="107" t="s">
        <v>66</v>
      </c>
      <c r="S67" s="108" t="str">
        <f>I88</f>
        <v>No</v>
      </c>
      <c r="T67" s="306"/>
      <c r="U67" s="306"/>
      <c r="V67" s="306"/>
      <c r="W67" s="391"/>
      <c r="X67" s="368"/>
      <c r="Y67" s="368"/>
      <c r="Z67" s="368"/>
      <c r="AA67" s="368"/>
      <c r="AB67" s="368"/>
      <c r="AC67" s="368"/>
      <c r="AD67" s="368"/>
      <c r="AE67" s="368"/>
      <c r="AF67" s="368"/>
      <c r="AG67" s="368"/>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row>
    <row r="68" spans="1:75" ht="15" customHeight="1" x14ac:dyDescent="0.25">
      <c r="A68" s="43"/>
      <c r="B68" s="368"/>
      <c r="C68" s="401"/>
      <c r="D68" s="94" t="s">
        <v>9</v>
      </c>
      <c r="E68" s="50" t="str">
        <f>IF('1. General'!K7=1,"Sí","No")</f>
        <v>No</v>
      </c>
      <c r="F68" s="64"/>
      <c r="G68" s="64"/>
      <c r="H68" s="103" t="s">
        <v>46</v>
      </c>
      <c r="I68" s="104" t="str">
        <f>IF('4. Integracion'!K7=1,"Sí","No")</f>
        <v>No</v>
      </c>
      <c r="J68" s="64"/>
      <c r="K68" s="419"/>
      <c r="L68" s="107" t="s">
        <v>13</v>
      </c>
      <c r="M68" s="104" t="str">
        <f>E81</f>
        <v>No</v>
      </c>
      <c r="N68" s="107"/>
      <c r="O68"/>
      <c r="P68" s="103" t="s">
        <v>26</v>
      </c>
      <c r="Q68" s="104" t="str">
        <f>G74</f>
        <v>No</v>
      </c>
      <c r="R68" s="64"/>
      <c r="S68" s="152"/>
      <c r="T68" s="306"/>
      <c r="U68" s="306"/>
      <c r="V68" s="306"/>
      <c r="W68" s="391"/>
      <c r="X68" s="368"/>
      <c r="Y68" s="368"/>
      <c r="Z68" s="368"/>
      <c r="AA68" s="368"/>
      <c r="AB68" s="368"/>
      <c r="AC68" s="368"/>
      <c r="AD68" s="368"/>
      <c r="AE68" s="368"/>
      <c r="AF68" s="368"/>
      <c r="AG68" s="368"/>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row>
    <row r="69" spans="1:75" ht="15" customHeight="1" thickBot="1" x14ac:dyDescent="0.3">
      <c r="A69" s="43"/>
      <c r="B69" s="368"/>
      <c r="C69" s="401"/>
      <c r="D69" s="94" t="s">
        <v>10</v>
      </c>
      <c r="E69" s="50" t="str">
        <f>IF('1. General'!K8=1,"Sí","No")</f>
        <v>No</v>
      </c>
      <c r="F69" s="64"/>
      <c r="G69" s="64"/>
      <c r="H69" s="103" t="s">
        <v>47</v>
      </c>
      <c r="I69" s="104" t="str">
        <f>IF('4. Integracion'!K8=1,"Sí","No")</f>
        <v>No</v>
      </c>
      <c r="J69" s="64"/>
      <c r="K69" s="420"/>
      <c r="L69" s="109" t="s">
        <v>14</v>
      </c>
      <c r="M69" s="110" t="str">
        <f>E82</f>
        <v>No</v>
      </c>
      <c r="N69" s="111"/>
      <c r="O69" s="81"/>
      <c r="P69" s="112" t="s">
        <v>32</v>
      </c>
      <c r="Q69" s="104" t="str">
        <f>G81</f>
        <v>No</v>
      </c>
      <c r="R69" s="64"/>
      <c r="S69" s="152"/>
      <c r="T69" s="306"/>
      <c r="U69" s="306"/>
      <c r="V69" s="306"/>
      <c r="W69" s="391"/>
      <c r="X69" s="368"/>
      <c r="Y69" s="368"/>
      <c r="Z69" s="368"/>
      <c r="AA69" s="368"/>
      <c r="AB69" s="368"/>
      <c r="AC69" s="368"/>
      <c r="AD69" s="368"/>
      <c r="AE69" s="368"/>
      <c r="AF69" s="368"/>
      <c r="AG69" s="368"/>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row>
    <row r="70" spans="1:75" ht="15" customHeight="1" thickTop="1" thickBot="1" x14ac:dyDescent="0.3">
      <c r="A70" s="43"/>
      <c r="B70" s="368"/>
      <c r="C70" s="401"/>
      <c r="D70" s="94" t="s">
        <v>11</v>
      </c>
      <c r="E70" s="50" t="str">
        <f>IF('1. General'!K9=1,"Sí","No")</f>
        <v>No</v>
      </c>
      <c r="F70" s="64"/>
      <c r="G70" s="64"/>
      <c r="H70" s="530" t="s">
        <v>244</v>
      </c>
      <c r="I70" s="576"/>
      <c r="J70" s="531"/>
      <c r="K70" s="577"/>
      <c r="L70" s="572" t="s">
        <v>5</v>
      </c>
      <c r="M70" s="531"/>
      <c r="N70" s="531"/>
      <c r="O70" s="532"/>
      <c r="P70" s="103" t="s">
        <v>33</v>
      </c>
      <c r="Q70" s="104" t="str">
        <f>G82</f>
        <v>No</v>
      </c>
      <c r="R70" s="64"/>
      <c r="S70" s="152"/>
      <c r="T70" s="306"/>
      <c r="U70" s="306"/>
      <c r="V70" s="306"/>
      <c r="W70" s="391"/>
      <c r="X70" s="368"/>
      <c r="Y70" s="368"/>
      <c r="Z70" s="368"/>
      <c r="AA70" s="368"/>
      <c r="AB70" s="368"/>
      <c r="AC70" s="368"/>
      <c r="AD70" s="368"/>
      <c r="AE70" s="368"/>
      <c r="AF70" s="368"/>
      <c r="AG70" s="368"/>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row>
    <row r="71" spans="1:75" ht="15" customHeight="1" thickTop="1" x14ac:dyDescent="0.25">
      <c r="A71" s="43"/>
      <c r="B71" s="368"/>
      <c r="C71" s="401"/>
      <c r="D71" s="94" t="s">
        <v>12</v>
      </c>
      <c r="E71" s="50" t="str">
        <f>IF('1. General'!K10=1,"Sí","No")</f>
        <v>No</v>
      </c>
      <c r="F71" s="64"/>
      <c r="G71" s="64"/>
      <c r="H71" s="97" t="s">
        <v>48</v>
      </c>
      <c r="I71" s="98" t="str">
        <f>IF('5. Experimentacion'!K5=1,"Sí","No")</f>
        <v>No</v>
      </c>
      <c r="J71" s="99" t="s">
        <v>55</v>
      </c>
      <c r="K71" s="100" t="str">
        <f>IF('5. Experimentacion'!K12=1,"Sí","No")</f>
        <v>No</v>
      </c>
      <c r="L71" s="99" t="s">
        <v>8</v>
      </c>
      <c r="M71" s="98" t="str">
        <f>E67</f>
        <v>No</v>
      </c>
      <c r="N71" s="99"/>
      <c r="O71" s="64"/>
      <c r="P71" s="103" t="s">
        <v>34</v>
      </c>
      <c r="Q71" s="104" t="str">
        <f>G83</f>
        <v>No</v>
      </c>
      <c r="R71" s="64"/>
      <c r="S71" s="152"/>
      <c r="T71" s="306"/>
      <c r="U71" s="306"/>
      <c r="V71" s="306"/>
      <c r="W71" s="391"/>
      <c r="X71" s="368"/>
      <c r="Y71" s="368"/>
      <c r="Z71" s="368"/>
      <c r="AA71" s="368"/>
      <c r="AB71" s="368"/>
      <c r="AC71" s="368"/>
      <c r="AD71" s="368"/>
      <c r="AE71" s="368"/>
      <c r="AF71" s="368"/>
      <c r="AG71" s="368"/>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row>
    <row r="72" spans="1:75" ht="15" customHeight="1" thickBot="1" x14ac:dyDescent="0.3">
      <c r="A72" s="43"/>
      <c r="B72" s="368"/>
      <c r="C72" s="401"/>
      <c r="D72" s="114" t="s">
        <v>82</v>
      </c>
      <c r="E72" s="115" t="str">
        <f>IF('1. General'!K11=1,"Sí","No")</f>
        <v>No</v>
      </c>
      <c r="F72" s="116"/>
      <c r="G72" s="64"/>
      <c r="H72" s="103" t="s">
        <v>49</v>
      </c>
      <c r="I72" s="104" t="str">
        <f>IF('5. Experimentacion'!K6=1,"Sí","No")</f>
        <v>No</v>
      </c>
      <c r="J72" s="107" t="s">
        <v>56</v>
      </c>
      <c r="K72" s="106" t="str">
        <f>IF('5. Experimentacion'!K13=1,"Sí","No")</f>
        <v>No</v>
      </c>
      <c r="L72" s="107" t="s">
        <v>21</v>
      </c>
      <c r="M72" s="104" t="str">
        <f>E75</f>
        <v>No</v>
      </c>
      <c r="N72" s="107"/>
      <c r="O72" s="64"/>
      <c r="P72" s="103" t="s">
        <v>35</v>
      </c>
      <c r="Q72" s="104" t="str">
        <f>G84</f>
        <v>No</v>
      </c>
      <c r="R72" s="64"/>
      <c r="S72" s="152"/>
      <c r="T72" s="306"/>
      <c r="U72" s="306"/>
      <c r="V72" s="306"/>
      <c r="W72" s="391"/>
      <c r="X72" s="368"/>
      <c r="Y72" s="368"/>
      <c r="Z72" s="368"/>
      <c r="AA72" s="368"/>
      <c r="AB72" s="368"/>
      <c r="AC72" s="368"/>
      <c r="AD72" s="368"/>
      <c r="AE72" s="368"/>
      <c r="AF72" s="368"/>
      <c r="AG72" s="368"/>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row>
    <row r="73" spans="1:75" ht="15" customHeight="1" thickTop="1" thickBot="1" x14ac:dyDescent="0.3">
      <c r="A73" s="43"/>
      <c r="B73" s="368"/>
      <c r="C73" s="401"/>
      <c r="D73" s="530" t="s">
        <v>241</v>
      </c>
      <c r="E73" s="531"/>
      <c r="F73" s="531"/>
      <c r="G73" s="532"/>
      <c r="H73" s="103" t="s">
        <v>50</v>
      </c>
      <c r="I73" s="104" t="str">
        <f>IF('5. Experimentacion'!K7=1,"Sí","No")</f>
        <v>No</v>
      </c>
      <c r="J73" s="107" t="s">
        <v>57</v>
      </c>
      <c r="K73" s="106" t="str">
        <f>IF('5. Experimentacion'!K14=1,"Sí","No")</f>
        <v>No</v>
      </c>
      <c r="L73" s="107" t="s">
        <v>15</v>
      </c>
      <c r="M73" s="104" t="str">
        <f>E83</f>
        <v>No</v>
      </c>
      <c r="N73" s="64"/>
      <c r="O73" s="64"/>
      <c r="P73" s="103" t="s">
        <v>54</v>
      </c>
      <c r="Q73" s="104" t="str">
        <f>I77</f>
        <v>No</v>
      </c>
      <c r="R73" s="64"/>
      <c r="S73" s="152"/>
      <c r="T73" s="306"/>
      <c r="U73" s="306"/>
      <c r="V73" s="306"/>
      <c r="W73" s="391"/>
      <c r="X73" s="368"/>
      <c r="Y73" s="368"/>
      <c r="Z73" s="368"/>
      <c r="AA73" s="368"/>
      <c r="AB73" s="368"/>
      <c r="AC73" s="368"/>
      <c r="AD73" s="368"/>
      <c r="AE73" s="368"/>
      <c r="AF73" s="368"/>
      <c r="AG73" s="368"/>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row>
    <row r="74" spans="1:75" ht="15" customHeight="1" thickTop="1" x14ac:dyDescent="0.25">
      <c r="A74" s="43"/>
      <c r="B74" s="368"/>
      <c r="C74" s="401"/>
      <c r="D74" s="118" t="s">
        <v>20</v>
      </c>
      <c r="E74" s="119" t="str">
        <f>IF('2. Mercado'!K5=1,"Sí","No")</f>
        <v>No</v>
      </c>
      <c r="F74" s="120" t="s">
        <v>26</v>
      </c>
      <c r="G74" s="121" t="str">
        <f>IF('2. Mercado'!K11=1,"Sí","No")</f>
        <v>No</v>
      </c>
      <c r="H74" s="103" t="s">
        <v>51</v>
      </c>
      <c r="I74" s="104" t="str">
        <f>IF('5. Experimentacion'!K8=1,"Sí","No")</f>
        <v>No</v>
      </c>
      <c r="J74" s="107" t="s">
        <v>86</v>
      </c>
      <c r="K74" s="106" t="str">
        <f>IF('5. Experimentacion'!K15=1,"Sí","No")</f>
        <v>No</v>
      </c>
      <c r="L74" s="107" t="s">
        <v>44</v>
      </c>
      <c r="M74" s="104" t="str">
        <f>I66</f>
        <v>No</v>
      </c>
      <c r="N74" s="64"/>
      <c r="O74" s="64"/>
      <c r="P74" s="103" t="s">
        <v>55</v>
      </c>
      <c r="Q74" s="104" t="str">
        <f>K71</f>
        <v>No</v>
      </c>
      <c r="R74" s="64"/>
      <c r="S74" s="152"/>
      <c r="T74" s="306"/>
      <c r="U74" s="306"/>
      <c r="V74" s="306"/>
      <c r="W74" s="391"/>
      <c r="X74" s="368"/>
      <c r="Y74" s="368"/>
      <c r="Z74" s="368"/>
      <c r="AA74" s="368"/>
      <c r="AB74" s="368"/>
      <c r="AC74" s="368"/>
      <c r="AD74" s="368"/>
      <c r="AE74" s="368"/>
      <c r="AF74" s="368"/>
      <c r="AG74" s="368"/>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row>
    <row r="75" spans="1:75" ht="15" customHeight="1" thickBot="1" x14ac:dyDescent="0.3">
      <c r="A75" s="43"/>
      <c r="B75" s="368"/>
      <c r="C75" s="401"/>
      <c r="D75" s="94" t="s">
        <v>21</v>
      </c>
      <c r="E75" s="50" t="str">
        <f>IF('2. Mercado'!K6=1,"Sí","No")</f>
        <v>No</v>
      </c>
      <c r="F75" s="64" t="s">
        <v>84</v>
      </c>
      <c r="G75" s="96" t="str">
        <f>IF('2. Mercado'!K12=1,"Sí","No")</f>
        <v>No</v>
      </c>
      <c r="H75" s="103" t="s">
        <v>52</v>
      </c>
      <c r="I75" s="104" t="str">
        <f>IF('5. Experimentacion'!K9=1,"Sí","No")</f>
        <v>No</v>
      </c>
      <c r="J75" s="107" t="s">
        <v>87</v>
      </c>
      <c r="K75" s="106" t="str">
        <f>IF('5. Experimentacion'!K16=1,"Sí","No")</f>
        <v>No</v>
      </c>
      <c r="L75" s="105" t="s">
        <v>49</v>
      </c>
      <c r="M75" s="104" t="str">
        <f>I72</f>
        <v>No</v>
      </c>
      <c r="N75" s="64"/>
      <c r="O75" s="64"/>
      <c r="P75" s="103" t="s">
        <v>61</v>
      </c>
      <c r="Q75" s="104" t="str">
        <f>I81</f>
        <v>No</v>
      </c>
      <c r="R75" s="64"/>
      <c r="S75" s="81"/>
      <c r="T75" s="306"/>
      <c r="U75" s="306"/>
      <c r="V75" s="306"/>
      <c r="W75" s="391"/>
      <c r="X75" s="368"/>
      <c r="Y75" s="368"/>
      <c r="Z75" s="368"/>
      <c r="AA75" s="368"/>
      <c r="AB75" s="368"/>
      <c r="AC75" s="368"/>
      <c r="AD75" s="368"/>
      <c r="AE75" s="368"/>
      <c r="AF75" s="368"/>
      <c r="AG75" s="368"/>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row>
    <row r="76" spans="1:75" ht="15" customHeight="1" thickTop="1" thickBot="1" x14ac:dyDescent="0.3">
      <c r="A76" s="43"/>
      <c r="B76" s="368"/>
      <c r="C76" s="401"/>
      <c r="D76" s="94" t="s">
        <v>22</v>
      </c>
      <c r="E76" s="50" t="str">
        <f>IF('2. Mercado'!K7=1,"Sí","No")</f>
        <v>No</v>
      </c>
      <c r="F76" s="64" t="s">
        <v>83</v>
      </c>
      <c r="G76" s="96" t="str">
        <f>IF('2. Mercado'!K13=1,"Sí","No")</f>
        <v>No</v>
      </c>
      <c r="H76" s="103" t="s">
        <v>53</v>
      </c>
      <c r="I76" s="104" t="str">
        <f>IF('5. Experimentacion'!K10=1,"Sí","No")</f>
        <v>No</v>
      </c>
      <c r="J76" s="107" t="s">
        <v>88</v>
      </c>
      <c r="K76" s="106" t="str">
        <f>IF('5. Experimentacion'!K17=1,"Sí","No")</f>
        <v>No</v>
      </c>
      <c r="L76" s="572" t="s">
        <v>0</v>
      </c>
      <c r="M76" s="531"/>
      <c r="N76" s="531"/>
      <c r="O76" s="532"/>
      <c r="P76" s="530" t="s">
        <v>81</v>
      </c>
      <c r="Q76" s="531"/>
      <c r="R76" s="531"/>
      <c r="S76" s="532"/>
      <c r="T76" s="306"/>
      <c r="U76" s="306"/>
      <c r="V76" s="306"/>
      <c r="W76" s="391"/>
      <c r="X76" s="368"/>
      <c r="Y76" s="368"/>
      <c r="Z76" s="368"/>
      <c r="AA76" s="368"/>
      <c r="AB76" s="368"/>
      <c r="AC76" s="368"/>
      <c r="AD76" s="368"/>
      <c r="AE76" s="368"/>
      <c r="AF76" s="368"/>
      <c r="AG76" s="368"/>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row>
    <row r="77" spans="1:75" ht="15" customHeight="1" thickTop="1" thickBot="1" x14ac:dyDescent="0.3">
      <c r="A77" s="43"/>
      <c r="B77" s="368"/>
      <c r="C77" s="401"/>
      <c r="D77" s="94" t="s">
        <v>23</v>
      </c>
      <c r="E77" s="50" t="str">
        <f>IF('2. Mercado'!K8=1,"Sí","No")</f>
        <v>No</v>
      </c>
      <c r="F77" s="64" t="s">
        <v>92</v>
      </c>
      <c r="G77" s="96" t="str">
        <f>IF('2. Mercado'!K14=1,"Sí","No")</f>
        <v>No</v>
      </c>
      <c r="H77" s="103" t="s">
        <v>54</v>
      </c>
      <c r="I77" s="110" t="str">
        <f>IF('5. Experimentacion'!K11=1,"Sí","No")</f>
        <v>No</v>
      </c>
      <c r="J77" s="64"/>
      <c r="K77" s="413"/>
      <c r="L77" s="122" t="s">
        <v>9</v>
      </c>
      <c r="M77" s="98" t="str">
        <f>E68</f>
        <v>No</v>
      </c>
      <c r="N77" s="107" t="s">
        <v>62</v>
      </c>
      <c r="O77" s="108" t="str">
        <f>I84</f>
        <v>No</v>
      </c>
      <c r="P77" s="126" t="s">
        <v>84</v>
      </c>
      <c r="Q77" s="102" t="str">
        <f>G75</f>
        <v>No</v>
      </c>
      <c r="R77" s="124"/>
      <c r="S77" s="125"/>
      <c r="T77" s="306"/>
      <c r="U77" s="306"/>
      <c r="V77" s="306"/>
      <c r="W77" s="391"/>
      <c r="X77" s="368"/>
      <c r="Y77" s="368"/>
      <c r="Z77" s="368"/>
      <c r="AA77" s="368"/>
      <c r="AB77" s="368"/>
      <c r="AC77" s="368"/>
      <c r="AD77" s="368"/>
      <c r="AE77" s="368"/>
      <c r="AF77" s="368"/>
      <c r="AG77" s="368"/>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row>
    <row r="78" spans="1:75" ht="15" customHeight="1" thickTop="1" thickBot="1" x14ac:dyDescent="0.3">
      <c r="A78" s="43"/>
      <c r="B78" s="368"/>
      <c r="C78" s="401"/>
      <c r="D78" s="94" t="s">
        <v>24</v>
      </c>
      <c r="E78" s="50" t="str">
        <f>IF('2. Mercado'!K9=1,"Sí","No")</f>
        <v>No</v>
      </c>
      <c r="F78" s="64"/>
      <c r="G78" s="64"/>
      <c r="H78" s="530" t="s">
        <v>246</v>
      </c>
      <c r="I78" s="576"/>
      <c r="J78" s="531"/>
      <c r="K78" s="577"/>
      <c r="L78" s="107" t="s">
        <v>22</v>
      </c>
      <c r="M78" s="104" t="str">
        <f>E76</f>
        <v>No</v>
      </c>
      <c r="N78" s="107"/>
      <c r="O78" s="107"/>
      <c r="P78" s="129" t="s">
        <v>36</v>
      </c>
      <c r="Q78" s="104" t="str">
        <f>G85</f>
        <v>No</v>
      </c>
      <c r="R78" s="127"/>
      <c r="S78" s="128"/>
      <c r="T78" s="306"/>
      <c r="U78" s="306"/>
      <c r="V78" s="306"/>
      <c r="W78" s="391"/>
      <c r="X78" s="368"/>
      <c r="Y78" s="368"/>
      <c r="Z78" s="368"/>
      <c r="AA78" s="368"/>
      <c r="AB78" s="368"/>
      <c r="AC78" s="368"/>
      <c r="AD78" s="368"/>
      <c r="AE78" s="368"/>
      <c r="AF78" s="368"/>
      <c r="AG78" s="368"/>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row>
    <row r="79" spans="1:75" ht="15" customHeight="1" thickTop="1" thickBot="1" x14ac:dyDescent="0.3">
      <c r="A79" s="43"/>
      <c r="B79" s="368"/>
      <c r="C79" s="401"/>
      <c r="D79" s="114" t="s">
        <v>25</v>
      </c>
      <c r="E79" s="115" t="str">
        <f>IF('2. Mercado'!K10=1,"Sí","No")</f>
        <v>No</v>
      </c>
      <c r="F79" s="64"/>
      <c r="G79" s="64"/>
      <c r="H79" s="97" t="s">
        <v>58</v>
      </c>
      <c r="I79" s="98" t="str">
        <f>IF('6. Seguridad'!K5=1,"Sí","No")</f>
        <v>No</v>
      </c>
      <c r="J79" s="99"/>
      <c r="K79" s="415"/>
      <c r="L79" s="107" t="s">
        <v>23</v>
      </c>
      <c r="M79" s="104" t="str">
        <f>E77</f>
        <v>No</v>
      </c>
      <c r="N79" s="107"/>
      <c r="O79" s="107"/>
      <c r="P79" s="129" t="s">
        <v>37</v>
      </c>
      <c r="Q79" s="104" t="str">
        <f>G86</f>
        <v>No</v>
      </c>
      <c r="R79" s="127"/>
      <c r="S79" s="128"/>
      <c r="T79" s="306"/>
      <c r="U79" s="306"/>
      <c r="V79" s="306"/>
      <c r="W79" s="391"/>
      <c r="X79" s="368"/>
      <c r="Y79" s="368"/>
      <c r="Z79" s="368"/>
      <c r="AA79" s="368"/>
      <c r="AB79" s="368"/>
      <c r="AC79" s="368"/>
      <c r="AD79" s="368"/>
      <c r="AE79" s="368"/>
      <c r="AF79" s="368"/>
      <c r="AG79" s="368"/>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row>
    <row r="80" spans="1:75" ht="15" customHeight="1" thickTop="1" thickBot="1" x14ac:dyDescent="0.3">
      <c r="A80" s="43"/>
      <c r="B80" s="368"/>
      <c r="C80" s="401"/>
      <c r="D80" s="530" t="s">
        <v>242</v>
      </c>
      <c r="E80" s="531"/>
      <c r="F80" s="531"/>
      <c r="G80" s="532"/>
      <c r="H80" s="103" t="s">
        <v>59</v>
      </c>
      <c r="I80" s="104" t="str">
        <f>IF('6. Seguridad'!K6=1,"Sí","No")</f>
        <v>No</v>
      </c>
      <c r="J80" s="107"/>
      <c r="K80" s="416"/>
      <c r="L80" s="107" t="s">
        <v>18</v>
      </c>
      <c r="M80" s="104" t="str">
        <f>E84</f>
        <v>No</v>
      </c>
      <c r="N80" s="107"/>
      <c r="O80" s="107"/>
      <c r="P80" s="129" t="s">
        <v>38</v>
      </c>
      <c r="Q80" s="104" t="str">
        <f>G87</f>
        <v>No</v>
      </c>
      <c r="R80" s="127"/>
      <c r="S80" s="128"/>
      <c r="T80" s="306"/>
      <c r="U80" s="306"/>
      <c r="V80" s="306"/>
      <c r="W80" s="391"/>
      <c r="X80" s="368"/>
      <c r="Y80" s="368"/>
      <c r="Z80" s="368"/>
      <c r="AA80" s="368"/>
      <c r="AB80" s="368"/>
      <c r="AC80" s="368"/>
      <c r="AD80" s="368"/>
      <c r="AE80" s="368"/>
      <c r="AF80" s="368"/>
      <c r="AG80" s="368"/>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row>
    <row r="81" spans="1:75" ht="15" customHeight="1" thickTop="1" x14ac:dyDescent="0.25">
      <c r="A81" s="43"/>
      <c r="B81" s="368"/>
      <c r="C81" s="401"/>
      <c r="D81" s="118" t="s">
        <v>13</v>
      </c>
      <c r="E81" s="119" t="str">
        <f>IF('3. Desarrollo'!K6=1,"Sí","No")</f>
        <v>No</v>
      </c>
      <c r="F81" s="120" t="s">
        <v>32</v>
      </c>
      <c r="G81" s="50" t="str">
        <f>IF('3. Desarrollo'!K18=1,"Sí","No")</f>
        <v>No</v>
      </c>
      <c r="H81" s="103" t="s">
        <v>61</v>
      </c>
      <c r="I81" s="104" t="str">
        <f>IF('6. Seguridad'!K7=1,"Sí","No")</f>
        <v>No</v>
      </c>
      <c r="J81" s="107"/>
      <c r="K81" s="416"/>
      <c r="L81" s="107" t="s">
        <v>19</v>
      </c>
      <c r="M81" s="104" t="str">
        <f>E85</f>
        <v>No</v>
      </c>
      <c r="N81" s="107"/>
      <c r="O81" s="107"/>
      <c r="P81" s="129" t="s">
        <v>56</v>
      </c>
      <c r="Q81" s="104" t="str">
        <f>K72</f>
        <v>No</v>
      </c>
      <c r="R81" s="127"/>
      <c r="S81" s="128"/>
      <c r="T81" s="306"/>
      <c r="U81" s="306"/>
      <c r="V81" s="306"/>
      <c r="W81" s="391"/>
      <c r="X81" s="368"/>
      <c r="Y81" s="368"/>
      <c r="Z81" s="368"/>
      <c r="AA81" s="368"/>
      <c r="AB81" s="368"/>
      <c r="AC81" s="368"/>
      <c r="AD81" s="368"/>
      <c r="AE81" s="368"/>
      <c r="AF81" s="368"/>
      <c r="AG81" s="368"/>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row>
    <row r="82" spans="1:75" ht="15" customHeight="1" thickBot="1" x14ac:dyDescent="0.3">
      <c r="A82" s="43"/>
      <c r="B82" s="368"/>
      <c r="C82" s="401"/>
      <c r="D82" s="94" t="s">
        <v>14</v>
      </c>
      <c r="E82" s="50" t="str">
        <f>IF('3. Desarrollo'!K7=1,"Sí","No")</f>
        <v>No</v>
      </c>
      <c r="F82" s="64" t="s">
        <v>33</v>
      </c>
      <c r="G82" s="50" t="str">
        <f>IF('3. Desarrollo'!K19=1,"Sí","No")</f>
        <v>No</v>
      </c>
      <c r="H82" s="113" t="s">
        <v>60</v>
      </c>
      <c r="I82" s="110" t="str">
        <f>IF('6. Seguridad'!K8=1,"Sí","No")</f>
        <v>No</v>
      </c>
      <c r="J82" s="111"/>
      <c r="K82" s="150"/>
      <c r="L82" s="107" t="s">
        <v>27</v>
      </c>
      <c r="M82" s="104" t="str">
        <f>E86</f>
        <v>No</v>
      </c>
      <c r="N82" s="107"/>
      <c r="O82" s="107"/>
      <c r="P82" s="129" t="s">
        <v>67</v>
      </c>
      <c r="Q82" s="104" t="str">
        <f>I89</f>
        <v>No</v>
      </c>
      <c r="R82" s="127"/>
      <c r="S82" s="128"/>
      <c r="T82" s="306"/>
      <c r="U82" s="306"/>
      <c r="V82" s="306"/>
      <c r="W82" s="391"/>
      <c r="X82" s="368"/>
      <c r="Y82" s="368"/>
      <c r="Z82" s="368"/>
      <c r="AA82" s="368"/>
      <c r="AB82" s="368"/>
      <c r="AC82" s="368"/>
      <c r="AD82" s="368"/>
      <c r="AE82" s="368"/>
      <c r="AF82" s="368"/>
      <c r="AG82" s="368"/>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row>
    <row r="83" spans="1:75" ht="15" customHeight="1" thickTop="1" thickBot="1" x14ac:dyDescent="0.3">
      <c r="A83" s="43"/>
      <c r="B83" s="368"/>
      <c r="C83" s="401"/>
      <c r="D83" s="94" t="s">
        <v>15</v>
      </c>
      <c r="E83" s="50" t="str">
        <f>IF('3. Desarrollo'!K8=1,"Sí","No")</f>
        <v>No</v>
      </c>
      <c r="F83" s="64" t="s">
        <v>34</v>
      </c>
      <c r="G83" s="50" t="str">
        <f>IF('3. Desarrollo'!K20=1,"Sí","No")</f>
        <v>No</v>
      </c>
      <c r="H83" s="530" t="s">
        <v>248</v>
      </c>
      <c r="I83" s="576"/>
      <c r="J83" s="531"/>
      <c r="K83" s="577"/>
      <c r="L83" s="107" t="s">
        <v>50</v>
      </c>
      <c r="M83" s="104" t="str">
        <f>I73</f>
        <v>No</v>
      </c>
      <c r="N83" s="107"/>
      <c r="O83" s="107"/>
      <c r="P83" s="129" t="s">
        <v>68</v>
      </c>
      <c r="Q83" s="104" t="str">
        <f>K84</f>
        <v>No</v>
      </c>
      <c r="R83" s="127"/>
      <c r="S83" s="128"/>
      <c r="T83" s="306"/>
      <c r="U83" s="306"/>
      <c r="V83" s="306"/>
      <c r="W83" s="391"/>
      <c r="X83" s="368"/>
      <c r="Y83" s="368"/>
      <c r="Z83" s="368"/>
      <c r="AA83" s="368"/>
      <c r="AB83" s="368"/>
      <c r="AC83" s="368"/>
      <c r="AD83" s="368"/>
      <c r="AE83" s="368"/>
      <c r="AF83" s="368"/>
      <c r="AG83" s="368"/>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row>
    <row r="84" spans="1:75" ht="15" customHeight="1" thickTop="1" thickBot="1" x14ac:dyDescent="0.3">
      <c r="A84" s="43"/>
      <c r="B84" s="368"/>
      <c r="C84" s="401"/>
      <c r="D84" s="94" t="s">
        <v>18</v>
      </c>
      <c r="E84" s="50" t="str">
        <f>IF('3. Desarrollo'!K9=1,"Sí","No")</f>
        <v>No</v>
      </c>
      <c r="F84" s="64" t="s">
        <v>35</v>
      </c>
      <c r="G84" s="50" t="str">
        <f>IF('3. Desarrollo'!K21=1,"Sí","No")</f>
        <v>No</v>
      </c>
      <c r="H84" s="97" t="s">
        <v>62</v>
      </c>
      <c r="I84" s="98" t="str">
        <f>IF('7. Produccion'!K5=1,"Sí","No")</f>
        <v>No</v>
      </c>
      <c r="J84" s="99" t="s">
        <v>68</v>
      </c>
      <c r="K84" s="100" t="str">
        <f>IF('7. Produccion'!K11=1,"Sí","No")</f>
        <v>No</v>
      </c>
      <c r="L84" s="107" t="s">
        <v>58</v>
      </c>
      <c r="M84" s="104" t="str">
        <f>I79</f>
        <v>No</v>
      </c>
      <c r="N84" s="107"/>
      <c r="O84" s="107"/>
      <c r="P84" s="530" t="s">
        <v>80</v>
      </c>
      <c r="Q84" s="531"/>
      <c r="R84" s="531"/>
      <c r="S84" s="532"/>
      <c r="T84" s="306"/>
      <c r="U84" s="306"/>
      <c r="V84" s="306"/>
      <c r="W84" s="391"/>
      <c r="X84" s="368"/>
      <c r="Y84" s="368"/>
      <c r="Z84" s="368"/>
      <c r="AA84" s="368"/>
      <c r="AB84" s="368"/>
      <c r="AC84" s="368"/>
      <c r="AD84" s="368"/>
      <c r="AE84" s="368"/>
      <c r="AF84" s="368"/>
      <c r="AG84" s="368"/>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row>
    <row r="85" spans="1:75" ht="15" customHeight="1" thickTop="1" thickBot="1" x14ac:dyDescent="0.3">
      <c r="A85" s="43"/>
      <c r="B85" s="368"/>
      <c r="C85" s="401"/>
      <c r="D85" s="94" t="s">
        <v>19</v>
      </c>
      <c r="E85" s="50" t="str">
        <f>IF('3. Desarrollo'!K10=1,"Sí","No")</f>
        <v>No</v>
      </c>
      <c r="F85" s="64" t="s">
        <v>36</v>
      </c>
      <c r="G85" s="50" t="str">
        <f>IF('3. Desarrollo'!K22=1,"Sí","No")</f>
        <v>No</v>
      </c>
      <c r="H85" s="103" t="s">
        <v>63</v>
      </c>
      <c r="I85" s="104" t="str">
        <f>IF('7. Produccion'!K6=1,"Sí","No")</f>
        <v>No</v>
      </c>
      <c r="J85" s="107" t="s">
        <v>69</v>
      </c>
      <c r="K85" s="106" t="str">
        <f>IF('7. Produccion'!K12=1,"Sí","No")</f>
        <v>No</v>
      </c>
      <c r="L85" s="572" t="s">
        <v>1</v>
      </c>
      <c r="M85" s="531"/>
      <c r="N85" s="531"/>
      <c r="O85" s="532"/>
      <c r="P85" s="123" t="s">
        <v>12</v>
      </c>
      <c r="Q85" s="102" t="str">
        <f>E71</f>
        <v>No</v>
      </c>
      <c r="R85" s="127"/>
      <c r="S85" s="130"/>
      <c r="T85" s="306"/>
      <c r="U85" s="306"/>
      <c r="V85" s="306"/>
      <c r="W85" s="391"/>
      <c r="X85" s="368"/>
      <c r="Y85" s="368"/>
      <c r="Z85" s="368"/>
      <c r="AA85" s="368"/>
      <c r="AB85" s="368"/>
      <c r="AC85" s="368"/>
      <c r="AD85" s="368"/>
      <c r="AE85" s="368"/>
      <c r="AF85" s="368"/>
      <c r="AG85" s="368"/>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row>
    <row r="86" spans="1:75" ht="15" customHeight="1" thickTop="1" x14ac:dyDescent="0.25">
      <c r="A86" s="43"/>
      <c r="B86" s="368"/>
      <c r="C86" s="401"/>
      <c r="D86" s="94" t="s">
        <v>27</v>
      </c>
      <c r="E86" s="50" t="str">
        <f>IF('3. Desarrollo'!K11=1,"Sí","No")</f>
        <v>No</v>
      </c>
      <c r="F86" s="64" t="s">
        <v>37</v>
      </c>
      <c r="G86" s="50" t="str">
        <f>IF('3. Desarrollo'!K23=1,"Sí","No")</f>
        <v>No</v>
      </c>
      <c r="H86" s="103" t="s">
        <v>64</v>
      </c>
      <c r="I86" s="104" t="str">
        <f>IF('7. Produccion'!K7=1,"Sí","No")</f>
        <v>No</v>
      </c>
      <c r="J86" s="107" t="s">
        <v>70</v>
      </c>
      <c r="K86" s="106" t="str">
        <f>IF('7. Produccion'!K13=1,"Sí","No")</f>
        <v>No</v>
      </c>
      <c r="L86" s="99" t="s">
        <v>10</v>
      </c>
      <c r="M86" s="98" t="str">
        <f>E69</f>
        <v>No</v>
      </c>
      <c r="N86" s="107" t="s">
        <v>63</v>
      </c>
      <c r="O86" s="108" t="str">
        <f>I85</f>
        <v>No</v>
      </c>
      <c r="P86" s="129" t="s">
        <v>83</v>
      </c>
      <c r="Q86" s="104" t="str">
        <f>G74</f>
        <v>No</v>
      </c>
      <c r="R86" s="127"/>
      <c r="S86" s="130"/>
      <c r="T86" s="306"/>
      <c r="U86" s="306"/>
      <c r="V86" s="306"/>
      <c r="W86" s="391"/>
      <c r="X86" s="368"/>
      <c r="Y86" s="368"/>
      <c r="Z86" s="369"/>
      <c r="AA86" s="368"/>
      <c r="AB86" s="368"/>
      <c r="AC86" s="368"/>
      <c r="AD86" s="368"/>
      <c r="AE86" s="368"/>
      <c r="AF86" s="368"/>
      <c r="AG86" s="368"/>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row>
    <row r="87" spans="1:75" ht="15" customHeight="1" x14ac:dyDescent="0.25">
      <c r="A87" s="43"/>
      <c r="B87" s="368"/>
      <c r="C87" s="401"/>
      <c r="D87" s="94" t="s">
        <v>28</v>
      </c>
      <c r="E87" s="50" t="str">
        <f>IF('3. Desarrollo'!K12=1,"Sí","No")</f>
        <v>No</v>
      </c>
      <c r="F87" s="64" t="s">
        <v>38</v>
      </c>
      <c r="G87" s="50" t="str">
        <f>IF('3. Desarrollo'!K24=1,"Sí","No")</f>
        <v>No</v>
      </c>
      <c r="H87" s="103" t="s">
        <v>65</v>
      </c>
      <c r="I87" s="104" t="str">
        <f>IF('7. Produccion'!K8=1,"Sí","No")</f>
        <v>No</v>
      </c>
      <c r="J87" s="107" t="s">
        <v>71</v>
      </c>
      <c r="K87" s="106" t="str">
        <f>IF('7. Produccion'!K14=1,"Sí","No")</f>
        <v>No</v>
      </c>
      <c r="L87" s="107" t="s">
        <v>28</v>
      </c>
      <c r="M87" s="104" t="str">
        <f>E87</f>
        <v>No</v>
      </c>
      <c r="N87" s="107"/>
      <c r="O87" s="107"/>
      <c r="P87" s="129" t="s">
        <v>39</v>
      </c>
      <c r="Q87" s="104" t="str">
        <f>G86</f>
        <v>No</v>
      </c>
      <c r="R87" s="127"/>
      <c r="S87" s="130"/>
      <c r="T87" s="306"/>
      <c r="U87" s="306"/>
      <c r="V87" s="306"/>
      <c r="W87" s="391"/>
      <c r="X87" s="368"/>
      <c r="Y87" s="368"/>
      <c r="Z87" s="369"/>
      <c r="AA87" s="368"/>
      <c r="AB87" s="368"/>
      <c r="AC87" s="368"/>
      <c r="AD87" s="368"/>
      <c r="AE87" s="368"/>
      <c r="AF87" s="368"/>
      <c r="AG87" s="368"/>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row>
    <row r="88" spans="1:75" ht="15" customHeight="1" x14ac:dyDescent="0.25">
      <c r="A88" s="43"/>
      <c r="B88" s="368"/>
      <c r="C88" s="401"/>
      <c r="D88" s="94" t="s">
        <v>29</v>
      </c>
      <c r="E88" s="50" t="str">
        <f>IF('3. Desarrollo'!K13=1,"Sí","No")</f>
        <v>No</v>
      </c>
      <c r="F88" s="64" t="s">
        <v>39</v>
      </c>
      <c r="G88" s="50" t="str">
        <f>IF('3. Desarrollo'!K25=1,"Sí","No")</f>
        <v>No</v>
      </c>
      <c r="H88" s="103" t="s">
        <v>66</v>
      </c>
      <c r="I88" s="104" t="str">
        <f>IF('7. Produccion'!K9=1,"Sí","No")</f>
        <v>No</v>
      </c>
      <c r="J88" s="107" t="s">
        <v>85</v>
      </c>
      <c r="K88" s="106" t="str">
        <f>IF('7. Produccion'!K15=1,"Sí","No")</f>
        <v>No</v>
      </c>
      <c r="L88" s="107" t="s">
        <v>29</v>
      </c>
      <c r="M88" s="104" t="str">
        <f>E88</f>
        <v>No</v>
      </c>
      <c r="N88" s="107"/>
      <c r="O88" s="107"/>
      <c r="P88" s="129" t="s">
        <v>40</v>
      </c>
      <c r="Q88" s="104" t="str">
        <f>G87</f>
        <v>No</v>
      </c>
      <c r="R88" s="127"/>
      <c r="S88" s="130"/>
      <c r="T88" s="306"/>
      <c r="U88" s="306"/>
      <c r="V88" s="306"/>
      <c r="W88" s="391"/>
      <c r="X88" s="368"/>
      <c r="Y88" s="368"/>
      <c r="Z88" s="369"/>
      <c r="AA88" s="368"/>
      <c r="AB88" s="368"/>
      <c r="AC88" s="368"/>
      <c r="AD88" s="368"/>
      <c r="AE88" s="368"/>
      <c r="AF88" s="368"/>
      <c r="AG88" s="368"/>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row>
    <row r="89" spans="1:75" ht="15" customHeight="1" thickBot="1" x14ac:dyDescent="0.3">
      <c r="A89" s="43"/>
      <c r="B89" s="368"/>
      <c r="C89" s="401"/>
      <c r="D89" s="94" t="s">
        <v>16</v>
      </c>
      <c r="E89" s="50" t="str">
        <f>IF('3. Desarrollo'!K14=1,"Sí","No")</f>
        <v>No</v>
      </c>
      <c r="F89" s="64" t="s">
        <v>40</v>
      </c>
      <c r="G89" s="50" t="str">
        <f>IF('3. Desarrollo'!K26=1,"Sí","No")</f>
        <v>No</v>
      </c>
      <c r="H89" s="113" t="s">
        <v>67</v>
      </c>
      <c r="I89" s="110" t="str">
        <f>IF('7. Produccion'!K10=1,"Sí","No")</f>
        <v>No</v>
      </c>
      <c r="J89" s="109"/>
      <c r="K89" s="414"/>
      <c r="L89" s="421" t="s">
        <v>16</v>
      </c>
      <c r="M89" s="104" t="str">
        <f>E89</f>
        <v>No</v>
      </c>
      <c r="N89" s="107"/>
      <c r="O89" s="107"/>
      <c r="P89" s="129" t="s">
        <v>41</v>
      </c>
      <c r="Q89" s="104" t="str">
        <f>G88</f>
        <v>No</v>
      </c>
      <c r="R89" s="127"/>
      <c r="S89" s="130"/>
      <c r="T89" s="306"/>
      <c r="U89" s="306"/>
      <c r="V89" s="306"/>
      <c r="W89" s="391"/>
      <c r="X89" s="368"/>
      <c r="Y89" s="368"/>
      <c r="Z89" s="368"/>
      <c r="AA89" s="368"/>
      <c r="AB89" s="368"/>
      <c r="AC89" s="368"/>
      <c r="AD89" s="368"/>
      <c r="AE89" s="368"/>
      <c r="AF89" s="368"/>
      <c r="AG89" s="368"/>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row>
    <row r="90" spans="1:75" ht="15" customHeight="1" thickTop="1" x14ac:dyDescent="0.25">
      <c r="A90" s="43"/>
      <c r="B90" s="368"/>
      <c r="C90" s="401"/>
      <c r="D90" s="94" t="s">
        <v>17</v>
      </c>
      <c r="E90" s="50" t="str">
        <f>IF('3. Desarrollo'!K15=1,"Sí","No")</f>
        <v>No</v>
      </c>
      <c r="F90" s="64" t="s">
        <v>41</v>
      </c>
      <c r="G90" s="96" t="str">
        <f>IF('3. Desarrollo'!K27=1,"Sí","No")</f>
        <v>No</v>
      </c>
      <c r="H90" s="306"/>
      <c r="I90" s="306"/>
      <c r="J90" s="306"/>
      <c r="K90" s="306"/>
      <c r="L90" s="421" t="s">
        <v>45</v>
      </c>
      <c r="M90" s="104" t="str">
        <f>I67</f>
        <v>No</v>
      </c>
      <c r="N90" s="107"/>
      <c r="O90" s="107"/>
      <c r="P90" s="129" t="s">
        <v>47</v>
      </c>
      <c r="Q90" s="104" t="str">
        <f>I69</f>
        <v>No</v>
      </c>
      <c r="R90" s="127"/>
      <c r="S90" s="130"/>
      <c r="T90" s="306"/>
      <c r="U90" s="306"/>
      <c r="V90" s="306"/>
      <c r="W90" s="391"/>
      <c r="X90" s="368"/>
      <c r="Y90" s="368"/>
      <c r="Z90" s="368"/>
      <c r="AA90" s="368"/>
      <c r="AB90" s="368"/>
      <c r="AC90" s="368"/>
      <c r="AD90" s="368"/>
      <c r="AE90" s="368"/>
      <c r="AF90" s="368"/>
      <c r="AG90" s="368"/>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row>
    <row r="91" spans="1:75" ht="15" customHeight="1" x14ac:dyDescent="0.25">
      <c r="A91" s="43"/>
      <c r="B91" s="368"/>
      <c r="C91" s="401"/>
      <c r="D91" s="94" t="s">
        <v>30</v>
      </c>
      <c r="E91" s="50" t="str">
        <f>IF('3. Desarrollo'!K16=1,"Sí","No")</f>
        <v>No</v>
      </c>
      <c r="F91" s="64" t="s">
        <v>42</v>
      </c>
      <c r="G91" s="96" t="str">
        <f>IF('3. Desarrollo'!K28=1,"Sí","No")</f>
        <v>No</v>
      </c>
      <c r="H91" s="306"/>
      <c r="I91" s="306"/>
      <c r="J91" s="306"/>
      <c r="K91" s="306"/>
      <c r="L91" s="421" t="s">
        <v>51</v>
      </c>
      <c r="M91" s="104" t="str">
        <f>I74</f>
        <v>No</v>
      </c>
      <c r="N91" s="107"/>
      <c r="O91" s="107"/>
      <c r="P91" s="129" t="s">
        <v>57</v>
      </c>
      <c r="Q91" s="104" t="str">
        <f>K73</f>
        <v>No</v>
      </c>
      <c r="R91" s="127"/>
      <c r="S91" s="130"/>
      <c r="T91" s="306"/>
      <c r="U91" s="306"/>
      <c r="V91" s="306"/>
      <c r="W91" s="391"/>
      <c r="X91" s="368"/>
      <c r="Y91" s="368"/>
      <c r="Z91" s="368"/>
      <c r="AA91" s="368"/>
      <c r="AB91" s="368"/>
      <c r="AC91" s="368"/>
      <c r="AD91" s="368"/>
      <c r="AE91" s="368"/>
      <c r="AF91" s="368"/>
      <c r="AG91" s="368"/>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row>
    <row r="92" spans="1:75" ht="15" customHeight="1" thickBot="1" x14ac:dyDescent="0.3">
      <c r="A92" s="43"/>
      <c r="B92" s="368"/>
      <c r="C92" s="401"/>
      <c r="D92" s="151" t="s">
        <v>31</v>
      </c>
      <c r="E92" s="115" t="str">
        <f>IF('3. Desarrollo'!K17=1,"Sí","No")</f>
        <v>No</v>
      </c>
      <c r="F92" s="116" t="s">
        <v>43</v>
      </c>
      <c r="G92" s="117" t="str">
        <f>IF('3. Desarrollo'!K29=1,"Sí","No")</f>
        <v>No</v>
      </c>
      <c r="H92" s="306"/>
      <c r="I92" s="306"/>
      <c r="J92" s="306"/>
      <c r="K92" s="306"/>
      <c r="L92" s="422" t="s">
        <v>59</v>
      </c>
      <c r="M92" s="104" t="str">
        <f>I80</f>
        <v>No</v>
      </c>
      <c r="N92" s="107"/>
      <c r="O92" s="107"/>
      <c r="P92" s="129" t="s">
        <v>86</v>
      </c>
      <c r="Q92" s="104" t="str">
        <f>I79</f>
        <v>No</v>
      </c>
      <c r="R92" s="127"/>
      <c r="S92" s="130"/>
      <c r="T92" s="306"/>
      <c r="U92" s="306"/>
      <c r="V92" s="306"/>
      <c r="W92" s="391"/>
      <c r="X92" s="368"/>
      <c r="Y92" s="368"/>
      <c r="Z92" s="368"/>
      <c r="AA92" s="368"/>
      <c r="AB92" s="368"/>
      <c r="AC92" s="368"/>
      <c r="AD92" s="368"/>
      <c r="AE92" s="368"/>
      <c r="AF92" s="368"/>
      <c r="AG92" s="368"/>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row>
    <row r="93" spans="1:75" ht="15" customHeight="1" thickTop="1" thickBot="1" x14ac:dyDescent="0.3">
      <c r="A93" s="43"/>
      <c r="B93" s="368"/>
      <c r="C93" s="401"/>
      <c r="D93" s="306"/>
      <c r="E93" s="306"/>
      <c r="F93" s="306"/>
      <c r="G93" s="306"/>
      <c r="H93" s="306"/>
      <c r="I93" s="306"/>
      <c r="J93" s="306"/>
      <c r="K93" s="306"/>
      <c r="L93" s="572" t="s">
        <v>2</v>
      </c>
      <c r="M93" s="531"/>
      <c r="N93" s="531"/>
      <c r="O93" s="532"/>
      <c r="P93" s="129" t="s">
        <v>60</v>
      </c>
      <c r="Q93" s="104" t="str">
        <f>G86</f>
        <v>No</v>
      </c>
      <c r="R93" s="127"/>
      <c r="S93" s="130"/>
      <c r="T93" s="306"/>
      <c r="U93" s="306"/>
      <c r="V93" s="306"/>
      <c r="W93" s="391"/>
      <c r="X93" s="368"/>
      <c r="Y93" s="368"/>
      <c r="Z93" s="368"/>
      <c r="AA93" s="368"/>
      <c r="AB93" s="368"/>
      <c r="AC93" s="368"/>
      <c r="AD93" s="368"/>
      <c r="AE93" s="368"/>
      <c r="AF93" s="368"/>
      <c r="AG93" s="368"/>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row>
    <row r="94" spans="1:75" ht="15" customHeight="1" thickTop="1" x14ac:dyDescent="0.25">
      <c r="A94" s="43"/>
      <c r="B94" s="368"/>
      <c r="C94" s="401"/>
      <c r="D94" s="306"/>
      <c r="E94" s="306"/>
      <c r="F94" s="306"/>
      <c r="G94" s="306"/>
      <c r="H94" s="306"/>
      <c r="I94" s="306"/>
      <c r="J94" s="306"/>
      <c r="K94" s="306"/>
      <c r="L94" s="423" t="s">
        <v>24</v>
      </c>
      <c r="M94" s="104" t="str">
        <f>E78</f>
        <v>No</v>
      </c>
      <c r="N94" s="107"/>
      <c r="O94" s="107"/>
      <c r="P94" s="129" t="s">
        <v>69</v>
      </c>
      <c r="Q94" s="104" t="str">
        <f>K85</f>
        <v>No</v>
      </c>
      <c r="R94" s="127"/>
      <c r="S94" s="69"/>
      <c r="T94" s="306"/>
      <c r="U94" s="306"/>
      <c r="V94" s="306"/>
      <c r="W94" s="391"/>
      <c r="X94" s="368"/>
      <c r="Y94" s="368"/>
      <c r="Z94" s="368"/>
      <c r="AA94" s="368"/>
      <c r="AB94" s="368"/>
      <c r="AC94" s="368"/>
      <c r="AD94" s="368"/>
      <c r="AE94" s="368"/>
      <c r="AF94" s="368"/>
      <c r="AG94" s="368"/>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row>
    <row r="95" spans="1:75" ht="15" customHeight="1" thickBot="1" x14ac:dyDescent="0.3">
      <c r="A95" s="43"/>
      <c r="B95" s="368"/>
      <c r="C95" s="401"/>
      <c r="D95" s="306"/>
      <c r="E95" s="306"/>
      <c r="F95" s="306"/>
      <c r="G95" s="306"/>
      <c r="H95" s="306"/>
      <c r="I95" s="306"/>
      <c r="J95" s="306"/>
      <c r="K95" s="306"/>
      <c r="L95" s="421" t="s">
        <v>17</v>
      </c>
      <c r="M95" s="104" t="str">
        <f>E90</f>
        <v>No</v>
      </c>
      <c r="N95" s="107"/>
      <c r="O95" s="107"/>
      <c r="P95" s="129" t="s">
        <v>70</v>
      </c>
      <c r="Q95" s="417" t="str">
        <f>K86</f>
        <v>No</v>
      </c>
      <c r="R95" s="109"/>
      <c r="S95" s="131"/>
      <c r="T95" s="306"/>
      <c r="U95" s="306"/>
      <c r="V95" s="306"/>
      <c r="W95" s="391"/>
      <c r="X95" s="368"/>
      <c r="Y95" s="368"/>
      <c r="Z95" s="368"/>
      <c r="AA95" s="368"/>
      <c r="AB95" s="368"/>
      <c r="AC95" s="368"/>
      <c r="AD95" s="368"/>
      <c r="AE95" s="368"/>
      <c r="AF95" s="368"/>
      <c r="AG95" s="368"/>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row>
    <row r="96" spans="1:75" ht="15" customHeight="1" thickTop="1" thickBot="1" x14ac:dyDescent="0.3">
      <c r="A96" s="43"/>
      <c r="B96" s="368"/>
      <c r="C96" s="401"/>
      <c r="D96" s="306"/>
      <c r="E96" s="306"/>
      <c r="F96" s="306"/>
      <c r="G96" s="306"/>
      <c r="H96" s="306"/>
      <c r="I96" s="306"/>
      <c r="J96" s="306"/>
      <c r="K96" s="306"/>
      <c r="L96" s="424" t="s">
        <v>30</v>
      </c>
      <c r="M96" s="104" t="str">
        <f>E91</f>
        <v>No</v>
      </c>
      <c r="N96" s="107"/>
      <c r="O96" s="107"/>
      <c r="P96" s="530" t="s">
        <v>79</v>
      </c>
      <c r="Q96" s="531"/>
      <c r="R96" s="531"/>
      <c r="S96" s="532"/>
      <c r="T96" s="306"/>
      <c r="U96" s="306"/>
      <c r="V96" s="306"/>
      <c r="W96" s="391"/>
      <c r="X96" s="368"/>
      <c r="Y96" s="368"/>
      <c r="Z96" s="368"/>
      <c r="AA96" s="368"/>
      <c r="AB96" s="368"/>
      <c r="AC96" s="368"/>
      <c r="AD96" s="368"/>
      <c r="AE96" s="368"/>
      <c r="AF96" s="368"/>
      <c r="AG96" s="368"/>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row>
    <row r="97" spans="1:75" ht="15" customHeight="1" thickTop="1" x14ac:dyDescent="0.25">
      <c r="A97" s="43"/>
      <c r="B97" s="368"/>
      <c r="C97" s="401"/>
      <c r="D97" s="306"/>
      <c r="E97" s="306"/>
      <c r="F97" s="306"/>
      <c r="G97" s="306"/>
      <c r="H97" s="306"/>
      <c r="I97" s="306"/>
      <c r="J97" s="306"/>
      <c r="K97" s="306"/>
      <c r="L97" s="421" t="s">
        <v>31</v>
      </c>
      <c r="M97" s="104" t="str">
        <f>E92</f>
        <v>No</v>
      </c>
      <c r="N97" s="107"/>
      <c r="O97" s="107"/>
      <c r="P97" s="123" t="s">
        <v>82</v>
      </c>
      <c r="Q97" s="417" t="str">
        <f>E72</f>
        <v>No</v>
      </c>
      <c r="R97" s="99"/>
      <c r="S97" s="130"/>
      <c r="T97" s="306"/>
      <c r="U97" s="306"/>
      <c r="V97" s="306"/>
      <c r="W97" s="391"/>
      <c r="X97" s="368"/>
      <c r="Y97" s="368"/>
      <c r="Z97" s="368"/>
      <c r="AA97" s="368"/>
      <c r="AB97" s="368"/>
      <c r="AC97" s="368"/>
      <c r="AD97" s="368"/>
      <c r="AE97" s="368"/>
      <c r="AF97" s="368"/>
      <c r="AG97" s="368"/>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row>
    <row r="98" spans="1:75" ht="15" customHeight="1" x14ac:dyDescent="0.25">
      <c r="A98" s="43"/>
      <c r="B98" s="368"/>
      <c r="C98" s="401"/>
      <c r="D98" s="306"/>
      <c r="E98" s="306"/>
      <c r="F98" s="306"/>
      <c r="G98" s="306"/>
      <c r="H98" s="306"/>
      <c r="I98" s="306"/>
      <c r="J98" s="306"/>
      <c r="K98" s="306"/>
      <c r="L98" s="421" t="s">
        <v>46</v>
      </c>
      <c r="M98" s="104" t="str">
        <f>I68</f>
        <v>No</v>
      </c>
      <c r="N98" s="107"/>
      <c r="O98" s="107"/>
      <c r="P98" s="126" t="s">
        <v>92</v>
      </c>
      <c r="Q98" s="417" t="str">
        <f>G77</f>
        <v>No</v>
      </c>
      <c r="R98" s="107"/>
      <c r="S98" s="130"/>
      <c r="T98" s="306"/>
      <c r="U98" s="306"/>
      <c r="V98" s="306"/>
      <c r="W98" s="391"/>
      <c r="X98" s="368"/>
      <c r="Y98" s="368"/>
      <c r="Z98" s="368"/>
      <c r="AA98" s="368"/>
      <c r="AB98" s="368"/>
      <c r="AC98" s="368"/>
      <c r="AD98" s="368"/>
      <c r="AE98" s="368"/>
      <c r="AF98" s="368"/>
      <c r="AG98" s="368"/>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row>
    <row r="99" spans="1:75" ht="15" customHeight="1" x14ac:dyDescent="0.25">
      <c r="A99" s="43"/>
      <c r="B99" s="368"/>
      <c r="C99" s="401"/>
      <c r="D99" s="306"/>
      <c r="E99" s="306"/>
      <c r="F99" s="306"/>
      <c r="G99" s="306"/>
      <c r="H99" s="306"/>
      <c r="I99" s="306"/>
      <c r="J99" s="306"/>
      <c r="K99" s="306"/>
      <c r="L99" s="421" t="s">
        <v>52</v>
      </c>
      <c r="M99" s="104" t="str">
        <f>I75</f>
        <v>No</v>
      </c>
      <c r="N99" s="107"/>
      <c r="O99" s="107"/>
      <c r="P99" s="132" t="s">
        <v>42</v>
      </c>
      <c r="Q99" s="417" t="str">
        <f>G91</f>
        <v>No</v>
      </c>
      <c r="R99" s="107"/>
      <c r="S99" s="130"/>
      <c r="T99" s="306"/>
      <c r="U99" s="306"/>
      <c r="V99" s="306"/>
      <c r="W99" s="391"/>
      <c r="X99" s="368"/>
      <c r="Y99" s="368"/>
      <c r="Z99" s="368"/>
      <c r="AA99" s="368"/>
      <c r="AB99" s="368"/>
      <c r="AC99" s="368"/>
      <c r="AD99" s="368"/>
      <c r="AE99" s="368"/>
      <c r="AF99" s="368"/>
      <c r="AG99" s="368"/>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row>
    <row r="100" spans="1:75" ht="15" customHeight="1" x14ac:dyDescent="0.25">
      <c r="A100" s="43"/>
      <c r="B100" s="368"/>
      <c r="C100" s="401"/>
      <c r="D100" s="306"/>
      <c r="E100" s="306"/>
      <c r="F100" s="306"/>
      <c r="G100" s="306"/>
      <c r="H100" s="306"/>
      <c r="I100" s="306"/>
      <c r="J100" s="306"/>
      <c r="K100" s="306"/>
      <c r="L100" s="421" t="s">
        <v>53</v>
      </c>
      <c r="M100" s="104" t="str">
        <f>I76</f>
        <v>No</v>
      </c>
      <c r="N100" s="107"/>
      <c r="O100" s="107"/>
      <c r="P100" s="129" t="s">
        <v>43</v>
      </c>
      <c r="Q100" s="417" t="str">
        <f>G92</f>
        <v>No</v>
      </c>
      <c r="R100" s="107"/>
      <c r="S100" s="130"/>
      <c r="T100" s="306"/>
      <c r="U100" s="306"/>
      <c r="V100" s="306"/>
      <c r="W100" s="391"/>
      <c r="X100" s="368"/>
      <c r="Y100" s="368"/>
      <c r="Z100" s="368"/>
      <c r="AA100" s="368"/>
      <c r="AB100" s="368"/>
      <c r="AC100" s="368"/>
      <c r="AD100" s="368"/>
      <c r="AE100" s="368"/>
      <c r="AF100" s="368"/>
      <c r="AG100" s="368"/>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row>
    <row r="101" spans="1:75" ht="15" customHeight="1" thickBot="1" x14ac:dyDescent="0.3">
      <c r="A101" s="43"/>
      <c r="B101" s="368"/>
      <c r="C101" s="401"/>
      <c r="D101" s="306"/>
      <c r="E101" s="306"/>
      <c r="F101" s="306"/>
      <c r="G101" s="306"/>
      <c r="H101" s="306"/>
      <c r="I101" s="306"/>
      <c r="J101" s="306"/>
      <c r="K101" s="306"/>
      <c r="L101" s="425" t="s">
        <v>64</v>
      </c>
      <c r="M101" s="110" t="str">
        <f>I86</f>
        <v>No</v>
      </c>
      <c r="N101" s="111"/>
      <c r="O101" s="81"/>
      <c r="P101" s="129" t="s">
        <v>87</v>
      </c>
      <c r="Q101" s="417" t="str">
        <f>K75</f>
        <v>No</v>
      </c>
      <c r="R101" s="107"/>
      <c r="S101" s="130"/>
      <c r="T101" s="306"/>
      <c r="U101" s="306"/>
      <c r="V101" s="306"/>
      <c r="W101" s="391"/>
      <c r="X101" s="368"/>
      <c r="Y101" s="368"/>
      <c r="Z101" s="368"/>
      <c r="AA101" s="368"/>
      <c r="AB101" s="368"/>
      <c r="AC101" s="368"/>
      <c r="AD101" s="368"/>
      <c r="AE101" s="368"/>
      <c r="AF101" s="368"/>
      <c r="AG101" s="368"/>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row>
    <row r="102" spans="1:75" ht="15" customHeight="1" thickTop="1" x14ac:dyDescent="0.25">
      <c r="A102" s="43"/>
      <c r="B102" s="368"/>
      <c r="C102" s="401"/>
      <c r="D102" s="306"/>
      <c r="E102" s="306"/>
      <c r="F102" s="306"/>
      <c r="G102" s="306"/>
      <c r="H102" s="306"/>
      <c r="I102" s="306"/>
      <c r="J102" s="306"/>
      <c r="K102" s="306"/>
      <c r="L102" s="306"/>
      <c r="M102" s="306"/>
      <c r="N102" s="306"/>
      <c r="O102" s="306"/>
      <c r="P102" s="129" t="s">
        <v>88</v>
      </c>
      <c r="Q102" s="417" t="str">
        <f>K76</f>
        <v>No</v>
      </c>
      <c r="R102" s="107"/>
      <c r="S102" s="130"/>
      <c r="T102" s="306"/>
      <c r="U102" s="306"/>
      <c r="V102" s="306"/>
      <c r="W102" s="391"/>
      <c r="X102" s="368"/>
      <c r="Y102" s="368"/>
      <c r="Z102" s="368"/>
      <c r="AA102" s="368"/>
      <c r="AB102" s="368"/>
      <c r="AC102" s="368"/>
      <c r="AD102" s="368"/>
      <c r="AE102" s="368"/>
      <c r="AF102" s="368"/>
      <c r="AG102" s="368"/>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row>
    <row r="103" spans="1:75" ht="15" customHeight="1" x14ac:dyDescent="0.25">
      <c r="A103" s="43"/>
      <c r="B103" s="368"/>
      <c r="C103" s="401"/>
      <c r="D103" s="306"/>
      <c r="E103" s="306"/>
      <c r="F103" s="306"/>
      <c r="G103" s="306"/>
      <c r="H103" s="306"/>
      <c r="I103" s="306"/>
      <c r="J103" s="306"/>
      <c r="K103" s="306"/>
      <c r="L103" s="306"/>
      <c r="M103" s="306"/>
      <c r="N103" s="306"/>
      <c r="O103" s="306"/>
      <c r="P103" s="129" t="s">
        <v>71</v>
      </c>
      <c r="Q103" s="417" t="str">
        <f>K87</f>
        <v>No</v>
      </c>
      <c r="R103" s="107"/>
      <c r="S103" s="130"/>
      <c r="T103" s="306"/>
      <c r="U103" s="306"/>
      <c r="V103" s="306"/>
      <c r="W103" s="391"/>
      <c r="X103" s="368"/>
      <c r="Y103" s="368"/>
      <c r="Z103" s="368"/>
      <c r="AA103" s="368"/>
      <c r="AB103" s="368"/>
      <c r="AC103" s="368"/>
      <c r="AD103" s="368"/>
      <c r="AE103" s="368"/>
      <c r="AF103" s="368"/>
      <c r="AG103" s="368"/>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row>
    <row r="104" spans="1:75" ht="15" customHeight="1" x14ac:dyDescent="0.25">
      <c r="A104" s="43"/>
      <c r="B104" s="368"/>
      <c r="C104" s="401"/>
      <c r="D104" s="306"/>
      <c r="E104" s="306"/>
      <c r="F104" s="306"/>
      <c r="G104" s="306"/>
      <c r="H104" s="306"/>
      <c r="I104" s="306"/>
      <c r="J104" s="306"/>
      <c r="K104" s="306"/>
      <c r="L104" s="306"/>
      <c r="M104" s="306"/>
      <c r="N104" s="306"/>
      <c r="O104" s="306"/>
      <c r="P104" s="129" t="s">
        <v>85</v>
      </c>
      <c r="Q104" s="417" t="str">
        <f>K88</f>
        <v>No</v>
      </c>
      <c r="R104" s="107"/>
      <c r="S104" s="130"/>
      <c r="T104" s="306"/>
      <c r="U104" s="306"/>
      <c r="V104" s="306"/>
      <c r="W104" s="391"/>
      <c r="X104" s="368"/>
      <c r="Y104" s="368"/>
      <c r="Z104" s="368"/>
      <c r="AA104" s="368"/>
      <c r="AB104" s="368"/>
      <c r="AC104" s="368"/>
      <c r="AD104" s="368"/>
      <c r="AE104" s="368"/>
      <c r="AF104" s="368"/>
      <c r="AG104" s="368"/>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row>
    <row r="105" spans="1:75" ht="15" customHeight="1" thickBot="1" x14ac:dyDescent="0.3">
      <c r="A105" s="43"/>
      <c r="B105" s="368"/>
      <c r="C105" s="401"/>
      <c r="D105" s="306"/>
      <c r="E105" s="306"/>
      <c r="F105" s="306"/>
      <c r="G105" s="306"/>
      <c r="H105" s="306"/>
      <c r="I105" s="306"/>
      <c r="J105" s="306"/>
      <c r="K105" s="306"/>
      <c r="L105" s="306"/>
      <c r="M105" s="306"/>
      <c r="N105" s="306"/>
      <c r="O105" s="306"/>
      <c r="P105" s="113"/>
      <c r="Q105" s="116"/>
      <c r="R105" s="111"/>
      <c r="S105" s="81"/>
      <c r="T105" s="306"/>
      <c r="U105" s="306"/>
      <c r="V105" s="306"/>
      <c r="W105" s="391"/>
      <c r="X105" s="368"/>
      <c r="Y105" s="368"/>
      <c r="Z105" s="368"/>
      <c r="AA105" s="368"/>
      <c r="AB105" s="368"/>
      <c r="AC105" s="368"/>
      <c r="AD105" s="368"/>
      <c r="AE105" s="368"/>
      <c r="AF105" s="368"/>
      <c r="AG105" s="368"/>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row>
    <row r="106" spans="1:75" ht="15" customHeight="1" thickTop="1" x14ac:dyDescent="0.25">
      <c r="A106" s="43"/>
      <c r="B106" s="368"/>
      <c r="C106" s="401"/>
      <c r="D106" s="306"/>
      <c r="E106" s="306"/>
      <c r="F106" s="306"/>
      <c r="G106" s="306"/>
      <c r="H106" s="306"/>
      <c r="I106" s="306"/>
      <c r="J106" s="306"/>
      <c r="K106" s="306"/>
      <c r="L106" s="306"/>
      <c r="M106" s="306"/>
      <c r="N106" s="306"/>
      <c r="O106" s="306"/>
      <c r="P106" s="306"/>
      <c r="Q106" s="306"/>
      <c r="R106" s="306"/>
      <c r="S106" s="306"/>
      <c r="T106" s="306"/>
      <c r="U106" s="306"/>
      <c r="V106" s="306"/>
      <c r="W106" s="391"/>
      <c r="X106" s="368"/>
      <c r="Y106" s="368"/>
      <c r="Z106" s="368"/>
      <c r="AA106" s="368"/>
      <c r="AB106" s="368"/>
      <c r="AC106" s="368"/>
      <c r="AD106" s="368"/>
      <c r="AE106" s="368"/>
      <c r="AF106" s="368"/>
      <c r="AG106" s="368"/>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row>
    <row r="107" spans="1:75" ht="15" customHeight="1" x14ac:dyDescent="0.25">
      <c r="A107" s="43"/>
      <c r="B107" s="368"/>
      <c r="C107" s="401"/>
      <c r="D107" s="306"/>
      <c r="E107" s="306"/>
      <c r="F107" s="306"/>
      <c r="G107" s="306"/>
      <c r="H107" s="306"/>
      <c r="I107" s="306"/>
      <c r="J107" s="306"/>
      <c r="K107" s="306"/>
      <c r="L107" s="306"/>
      <c r="M107" s="306"/>
      <c r="N107" s="306"/>
      <c r="O107" s="306"/>
      <c r="P107" s="306"/>
      <c r="Q107" s="306"/>
      <c r="R107" s="306"/>
      <c r="S107" s="306"/>
      <c r="T107" s="306"/>
      <c r="U107" s="306"/>
      <c r="V107" s="306"/>
      <c r="W107" s="391"/>
      <c r="X107" s="368"/>
      <c r="Y107" s="368"/>
      <c r="Z107" s="368"/>
      <c r="AA107" s="368"/>
      <c r="AB107" s="368"/>
      <c r="AC107" s="368"/>
      <c r="AD107" s="368"/>
      <c r="AE107" s="368"/>
      <c r="AF107" s="368"/>
      <c r="AG107" s="368"/>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row>
    <row r="108" spans="1:75" ht="15" customHeight="1" x14ac:dyDescent="0.25">
      <c r="A108" s="43"/>
      <c r="B108" s="368"/>
      <c r="C108" s="401"/>
      <c r="D108" s="306"/>
      <c r="E108" s="306"/>
      <c r="F108" s="306"/>
      <c r="G108" s="306"/>
      <c r="H108" s="306"/>
      <c r="I108" s="306"/>
      <c r="J108" s="306"/>
      <c r="K108" s="306"/>
      <c r="L108" s="306"/>
      <c r="M108" s="306"/>
      <c r="N108" s="306"/>
      <c r="O108" s="306"/>
      <c r="P108" s="306"/>
      <c r="Q108" s="306"/>
      <c r="R108" s="306"/>
      <c r="S108" s="306"/>
      <c r="T108" s="306"/>
      <c r="U108" s="306"/>
      <c r="V108" s="306"/>
      <c r="W108" s="391"/>
      <c r="X108" s="368"/>
      <c r="Y108" s="368"/>
      <c r="Z108" s="368"/>
      <c r="AA108" s="368"/>
      <c r="AB108" s="368"/>
      <c r="AC108" s="368"/>
      <c r="AD108" s="368"/>
      <c r="AE108" s="368"/>
      <c r="AF108" s="368"/>
      <c r="AG108" s="368"/>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row>
    <row r="109" spans="1:75" ht="12" customHeight="1" x14ac:dyDescent="0.25">
      <c r="A109" s="43"/>
      <c r="B109" s="368"/>
      <c r="C109" s="403"/>
      <c r="D109" s="411"/>
      <c r="E109" s="411"/>
      <c r="F109" s="411"/>
      <c r="G109" s="411"/>
      <c r="H109" s="411"/>
      <c r="I109" s="411"/>
      <c r="J109" s="411"/>
      <c r="K109" s="411"/>
      <c r="L109" s="411"/>
      <c r="M109" s="411"/>
      <c r="N109" s="411"/>
      <c r="O109" s="411"/>
      <c r="P109" s="411"/>
      <c r="Q109" s="411"/>
      <c r="R109" s="411"/>
      <c r="S109" s="411"/>
      <c r="T109" s="411"/>
      <c r="U109" s="411"/>
      <c r="V109" s="411"/>
      <c r="W109" s="410"/>
      <c r="X109" s="368"/>
      <c r="Y109" s="368"/>
      <c r="Z109" s="368"/>
      <c r="AA109" s="368"/>
      <c r="AB109" s="368"/>
      <c r="AC109" s="368"/>
      <c r="AD109" s="368"/>
      <c r="AE109" s="368"/>
      <c r="AF109" s="368"/>
      <c r="AG109" s="368"/>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row>
    <row r="110" spans="1:75" s="274" customFormat="1" ht="12" customHeight="1" x14ac:dyDescent="0.25">
      <c r="D110" s="272"/>
      <c r="E110" s="272"/>
      <c r="F110" s="272"/>
      <c r="G110" s="272"/>
      <c r="H110" s="272"/>
      <c r="I110" s="272"/>
      <c r="J110" s="272"/>
      <c r="K110" s="272"/>
      <c r="L110" s="272"/>
      <c r="M110" s="272"/>
      <c r="N110" s="272"/>
      <c r="O110" s="272"/>
      <c r="X110" s="283"/>
      <c r="Y110" s="283"/>
      <c r="AA110" s="272"/>
      <c r="AB110" s="272"/>
      <c r="AC110" s="272"/>
    </row>
    <row r="111" spans="1:75" s="274" customFormat="1" ht="15" customHeight="1" x14ac:dyDescent="0.25">
      <c r="D111" s="272"/>
      <c r="E111" s="272"/>
      <c r="F111" s="272"/>
      <c r="G111" s="272"/>
      <c r="H111" s="272"/>
      <c r="I111" s="272"/>
      <c r="J111" s="272"/>
      <c r="K111" s="272"/>
      <c r="L111" s="272"/>
      <c r="M111" s="272"/>
      <c r="N111" s="272"/>
      <c r="O111" s="272"/>
      <c r="X111" s="283"/>
      <c r="Y111" s="283"/>
      <c r="AA111" s="272"/>
      <c r="AB111" s="272"/>
      <c r="AC111" s="272"/>
    </row>
    <row r="112" spans="1:75" s="274" customFormat="1" ht="15" customHeight="1" x14ac:dyDescent="0.25">
      <c r="D112" s="272"/>
      <c r="E112" s="272"/>
      <c r="F112" s="272"/>
      <c r="G112" s="272"/>
      <c r="H112" s="272"/>
      <c r="I112" s="272"/>
      <c r="J112" s="272"/>
      <c r="K112" s="272"/>
      <c r="L112" s="272"/>
      <c r="M112" s="272"/>
      <c r="N112" s="272"/>
      <c r="O112" s="272"/>
      <c r="AA112" s="272"/>
      <c r="AB112" s="272"/>
      <c r="AC112" s="272"/>
    </row>
    <row r="113" spans="4:29" s="274" customFormat="1" ht="15" customHeight="1" x14ac:dyDescent="0.25">
      <c r="D113" s="272"/>
      <c r="E113" s="272"/>
      <c r="F113" s="272"/>
      <c r="G113" s="272"/>
      <c r="H113" s="272"/>
      <c r="I113" s="272"/>
      <c r="J113" s="272"/>
      <c r="K113" s="272"/>
      <c r="L113" s="272"/>
      <c r="M113" s="272"/>
      <c r="N113" s="272"/>
      <c r="O113" s="272"/>
      <c r="AA113" s="272"/>
      <c r="AB113" s="272"/>
      <c r="AC113" s="272"/>
    </row>
    <row r="114" spans="4:29" s="274" customFormat="1" x14ac:dyDescent="0.25">
      <c r="D114" s="272"/>
      <c r="E114" s="272"/>
      <c r="F114" s="272"/>
      <c r="G114" s="272"/>
      <c r="H114" s="272"/>
      <c r="I114" s="272"/>
      <c r="J114" s="272"/>
      <c r="K114" s="272"/>
      <c r="L114" s="272"/>
      <c r="M114" s="272"/>
      <c r="N114" s="272"/>
      <c r="O114" s="272"/>
      <c r="AA114" s="272"/>
      <c r="AB114" s="272"/>
      <c r="AC114" s="272"/>
    </row>
    <row r="115" spans="4:29" s="274" customFormat="1" x14ac:dyDescent="0.25">
      <c r="D115" s="272"/>
      <c r="E115" s="272"/>
      <c r="F115" s="272"/>
      <c r="G115" s="272"/>
      <c r="H115" s="272"/>
      <c r="I115" s="272"/>
      <c r="J115" s="272"/>
      <c r="K115" s="272"/>
      <c r="L115" s="272"/>
      <c r="M115" s="272"/>
      <c r="N115" s="272"/>
      <c r="O115" s="272"/>
      <c r="AA115" s="272"/>
      <c r="AB115" s="272"/>
      <c r="AC115" s="272"/>
    </row>
    <row r="116" spans="4:29" s="274" customFormat="1" x14ac:dyDescent="0.25">
      <c r="D116" s="272"/>
      <c r="E116" s="272"/>
      <c r="F116" s="272"/>
      <c r="G116" s="272"/>
      <c r="H116" s="272"/>
      <c r="I116" s="272"/>
      <c r="J116" s="272"/>
      <c r="K116" s="272"/>
      <c r="L116" s="272"/>
      <c r="M116" s="272"/>
      <c r="N116" s="272"/>
      <c r="O116" s="272"/>
      <c r="AA116" s="272"/>
      <c r="AB116" s="272"/>
      <c r="AC116" s="272"/>
    </row>
    <row r="117" spans="4:29" s="274" customFormat="1" x14ac:dyDescent="0.25">
      <c r="D117" s="272"/>
      <c r="E117" s="272"/>
      <c r="F117" s="272"/>
      <c r="G117" s="272"/>
      <c r="H117" s="272"/>
      <c r="I117" s="272"/>
      <c r="J117" s="272"/>
      <c r="K117" s="272"/>
      <c r="L117" s="272"/>
      <c r="M117" s="272"/>
      <c r="N117" s="272"/>
      <c r="O117" s="272"/>
      <c r="AA117" s="272"/>
      <c r="AB117" s="272"/>
      <c r="AC117" s="272"/>
    </row>
    <row r="118" spans="4:29" s="274" customFormat="1" x14ac:dyDescent="0.25">
      <c r="D118" s="272"/>
      <c r="E118" s="272"/>
      <c r="F118" s="272"/>
      <c r="G118" s="272"/>
      <c r="H118" s="272"/>
      <c r="I118" s="272"/>
      <c r="J118" s="272"/>
      <c r="K118" s="272"/>
      <c r="L118" s="272"/>
      <c r="M118" s="272"/>
      <c r="N118" s="272"/>
      <c r="O118" s="272"/>
      <c r="AA118" s="272"/>
      <c r="AB118" s="272"/>
      <c r="AC118" s="272"/>
    </row>
    <row r="119" spans="4:29" s="274" customFormat="1" x14ac:dyDescent="0.25">
      <c r="D119" s="272"/>
      <c r="E119" s="272"/>
      <c r="F119" s="272"/>
      <c r="G119" s="272"/>
      <c r="H119" s="272"/>
      <c r="I119" s="272"/>
      <c r="J119" s="272"/>
      <c r="K119" s="272"/>
      <c r="L119" s="272"/>
      <c r="M119" s="272"/>
      <c r="N119" s="272"/>
      <c r="O119" s="272"/>
      <c r="AA119" s="272"/>
      <c r="AB119" s="272"/>
      <c r="AC119" s="272"/>
    </row>
    <row r="120" spans="4:29" s="274" customFormat="1" x14ac:dyDescent="0.25">
      <c r="D120" s="272"/>
      <c r="E120" s="272"/>
      <c r="F120" s="272"/>
      <c r="G120" s="272"/>
      <c r="H120" s="272"/>
      <c r="I120" s="272"/>
      <c r="J120" s="272"/>
      <c r="K120" s="272"/>
      <c r="L120" s="272"/>
      <c r="M120" s="272"/>
      <c r="N120" s="272"/>
      <c r="O120" s="272"/>
      <c r="AA120" s="272"/>
      <c r="AB120" s="272"/>
      <c r="AC120" s="272"/>
    </row>
    <row r="121" spans="4:29" s="274" customFormat="1" x14ac:dyDescent="0.25">
      <c r="D121" s="272"/>
      <c r="E121" s="272"/>
      <c r="F121" s="272"/>
      <c r="G121" s="272"/>
      <c r="H121" s="272"/>
      <c r="I121" s="272"/>
      <c r="J121" s="272"/>
      <c r="K121" s="272"/>
      <c r="L121" s="272"/>
      <c r="M121" s="272"/>
      <c r="N121" s="272"/>
      <c r="O121" s="272"/>
      <c r="AA121" s="272"/>
      <c r="AB121" s="272"/>
      <c r="AC121" s="272"/>
    </row>
    <row r="122" spans="4:29" s="274" customFormat="1" x14ac:dyDescent="0.25">
      <c r="D122" s="272"/>
      <c r="E122" s="272"/>
      <c r="F122" s="272"/>
      <c r="G122" s="272"/>
      <c r="H122" s="272"/>
      <c r="I122" s="272"/>
      <c r="J122" s="272"/>
      <c r="K122" s="272"/>
      <c r="L122" s="272"/>
      <c r="M122" s="272"/>
      <c r="N122" s="272"/>
      <c r="O122" s="272"/>
      <c r="AA122" s="272"/>
      <c r="AB122" s="272"/>
      <c r="AC122" s="272"/>
    </row>
    <row r="123" spans="4:29" s="274" customFormat="1" x14ac:dyDescent="0.25">
      <c r="D123" s="272"/>
      <c r="E123" s="272"/>
      <c r="F123" s="272"/>
      <c r="G123" s="272"/>
      <c r="H123" s="272"/>
      <c r="I123" s="272"/>
      <c r="J123" s="272"/>
      <c r="K123" s="272"/>
      <c r="L123" s="272"/>
      <c r="M123" s="272"/>
      <c r="N123" s="272"/>
      <c r="O123" s="272"/>
      <c r="AA123" s="272"/>
      <c r="AB123" s="272"/>
      <c r="AC123" s="272"/>
    </row>
    <row r="124" spans="4:29" s="274" customFormat="1" x14ac:dyDescent="0.25">
      <c r="D124" s="272"/>
      <c r="E124" s="272"/>
      <c r="F124" s="272"/>
      <c r="G124" s="272"/>
      <c r="H124" s="272"/>
      <c r="I124" s="272"/>
      <c r="J124" s="272"/>
      <c r="K124" s="272"/>
      <c r="L124" s="272"/>
      <c r="M124" s="272"/>
      <c r="N124" s="272"/>
      <c r="O124" s="272"/>
      <c r="AA124" s="272"/>
      <c r="AB124" s="272"/>
      <c r="AC124" s="272"/>
    </row>
    <row r="125" spans="4:29" s="274" customFormat="1" x14ac:dyDescent="0.25">
      <c r="D125" s="272"/>
      <c r="E125" s="272"/>
      <c r="F125" s="272"/>
      <c r="G125" s="272"/>
      <c r="H125" s="272"/>
      <c r="I125" s="272"/>
      <c r="J125" s="272"/>
      <c r="K125" s="272"/>
      <c r="L125" s="272"/>
      <c r="M125" s="272"/>
      <c r="N125" s="272"/>
      <c r="O125" s="272"/>
      <c r="AA125" s="272"/>
      <c r="AB125" s="272"/>
      <c r="AC125" s="272"/>
    </row>
    <row r="126" spans="4:29" s="274" customFormat="1" x14ac:dyDescent="0.25">
      <c r="D126" s="272"/>
      <c r="E126" s="272"/>
      <c r="F126" s="272"/>
      <c r="G126" s="272"/>
      <c r="H126" s="272"/>
      <c r="I126" s="272"/>
      <c r="J126" s="272"/>
      <c r="K126" s="272"/>
      <c r="L126" s="272"/>
      <c r="M126" s="272"/>
      <c r="N126" s="272"/>
      <c r="O126" s="272"/>
      <c r="AA126" s="272"/>
      <c r="AB126" s="272"/>
      <c r="AC126" s="272"/>
    </row>
    <row r="127" spans="4:29" s="274" customFormat="1" x14ac:dyDescent="0.25">
      <c r="D127" s="272"/>
      <c r="E127" s="272"/>
      <c r="F127" s="272"/>
      <c r="G127" s="272"/>
      <c r="H127" s="272"/>
      <c r="I127" s="272"/>
      <c r="J127" s="272"/>
      <c r="K127" s="272"/>
      <c r="L127" s="272"/>
      <c r="M127" s="272"/>
      <c r="N127" s="272"/>
      <c r="O127" s="272"/>
      <c r="AA127" s="272"/>
      <c r="AB127" s="272"/>
      <c r="AC127" s="272"/>
    </row>
    <row r="128" spans="4:29" s="274" customFormat="1" x14ac:dyDescent="0.25">
      <c r="D128" s="272"/>
      <c r="E128" s="272"/>
      <c r="F128" s="272"/>
      <c r="G128" s="272"/>
      <c r="H128" s="272"/>
      <c r="I128" s="272"/>
      <c r="J128" s="272"/>
      <c r="K128" s="272"/>
      <c r="L128" s="272"/>
      <c r="M128" s="272"/>
      <c r="N128" s="272"/>
      <c r="O128" s="272"/>
      <c r="AA128" s="272"/>
      <c r="AB128" s="272"/>
      <c r="AC128" s="272"/>
    </row>
    <row r="129" spans="4:29" s="274" customFormat="1" x14ac:dyDescent="0.25">
      <c r="D129" s="272"/>
      <c r="E129" s="272"/>
      <c r="F129" s="272"/>
      <c r="G129" s="272"/>
      <c r="H129" s="272"/>
      <c r="I129" s="272"/>
      <c r="J129" s="272"/>
      <c r="K129" s="272"/>
      <c r="L129" s="272"/>
      <c r="M129" s="272"/>
      <c r="N129" s="272"/>
      <c r="O129" s="272"/>
      <c r="AA129" s="272"/>
      <c r="AB129" s="272"/>
      <c r="AC129" s="272"/>
    </row>
    <row r="130" spans="4:29" s="274" customFormat="1" x14ac:dyDescent="0.25">
      <c r="D130" s="272"/>
      <c r="E130" s="272"/>
      <c r="F130" s="272"/>
      <c r="G130" s="272"/>
      <c r="H130" s="272"/>
      <c r="I130" s="272"/>
      <c r="J130" s="272"/>
      <c r="K130" s="272"/>
      <c r="L130" s="272"/>
      <c r="M130" s="272"/>
      <c r="N130" s="272"/>
      <c r="O130" s="272"/>
      <c r="AA130" s="272"/>
      <c r="AB130" s="272"/>
      <c r="AC130" s="272"/>
    </row>
    <row r="131" spans="4:29" s="274" customFormat="1" x14ac:dyDescent="0.25">
      <c r="D131" s="272"/>
      <c r="E131" s="272"/>
      <c r="F131" s="272"/>
      <c r="G131" s="272"/>
      <c r="H131" s="272"/>
      <c r="I131" s="272"/>
      <c r="J131" s="272"/>
      <c r="K131" s="272"/>
      <c r="L131" s="272"/>
      <c r="M131" s="272"/>
      <c r="N131" s="272"/>
      <c r="O131" s="272"/>
      <c r="AA131" s="272"/>
      <c r="AB131" s="272"/>
      <c r="AC131" s="272"/>
    </row>
    <row r="132" spans="4:29" s="274" customFormat="1" x14ac:dyDescent="0.25">
      <c r="D132" s="272"/>
      <c r="E132" s="272"/>
      <c r="F132" s="272"/>
      <c r="G132" s="272"/>
      <c r="H132" s="272"/>
      <c r="I132" s="272"/>
      <c r="J132" s="272"/>
      <c r="K132" s="272"/>
      <c r="L132" s="272"/>
      <c r="M132" s="272"/>
      <c r="N132" s="272"/>
      <c r="O132" s="272"/>
      <c r="AA132" s="272"/>
      <c r="AB132" s="272"/>
      <c r="AC132" s="272"/>
    </row>
    <row r="133" spans="4:29" s="274" customFormat="1" x14ac:dyDescent="0.25">
      <c r="D133" s="272"/>
      <c r="E133" s="272"/>
      <c r="F133" s="272"/>
      <c r="G133" s="272"/>
      <c r="H133" s="272"/>
      <c r="I133" s="272"/>
      <c r="J133" s="272"/>
      <c r="K133" s="272"/>
      <c r="L133" s="272"/>
      <c r="M133" s="272"/>
      <c r="N133" s="272"/>
      <c r="O133" s="272"/>
      <c r="AA133" s="272"/>
      <c r="AB133" s="272"/>
      <c r="AC133" s="272"/>
    </row>
    <row r="134" spans="4:29" s="274" customFormat="1" x14ac:dyDescent="0.25">
      <c r="D134" s="272"/>
      <c r="E134" s="272"/>
      <c r="F134" s="272"/>
      <c r="G134" s="272"/>
      <c r="H134" s="272"/>
      <c r="I134" s="272"/>
      <c r="J134" s="272"/>
      <c r="K134" s="272"/>
      <c r="L134" s="272"/>
      <c r="M134" s="272"/>
      <c r="N134" s="272"/>
      <c r="O134" s="272"/>
      <c r="AA134" s="272"/>
      <c r="AB134" s="272"/>
      <c r="AC134" s="272"/>
    </row>
    <row r="135" spans="4:29" s="274" customFormat="1" x14ac:dyDescent="0.25">
      <c r="D135" s="272"/>
      <c r="E135" s="272"/>
      <c r="F135" s="272"/>
      <c r="G135" s="272"/>
      <c r="H135" s="272"/>
      <c r="I135" s="272"/>
      <c r="J135" s="272"/>
      <c r="K135" s="272"/>
      <c r="L135" s="272"/>
      <c r="M135" s="272"/>
      <c r="N135" s="272"/>
      <c r="O135" s="272"/>
      <c r="AA135" s="272"/>
      <c r="AB135" s="272"/>
      <c r="AC135" s="272"/>
    </row>
    <row r="136" spans="4:29" s="274" customFormat="1" x14ac:dyDescent="0.25">
      <c r="D136" s="272"/>
      <c r="E136" s="272"/>
      <c r="F136" s="272"/>
      <c r="G136" s="272"/>
      <c r="H136" s="272"/>
      <c r="I136" s="272"/>
      <c r="J136" s="272"/>
      <c r="K136" s="272"/>
      <c r="L136" s="272"/>
      <c r="M136" s="272"/>
      <c r="N136" s="272"/>
      <c r="O136" s="272"/>
      <c r="AA136" s="272"/>
      <c r="AB136" s="272"/>
      <c r="AC136" s="272"/>
    </row>
    <row r="137" spans="4:29" s="274" customFormat="1" x14ac:dyDescent="0.25">
      <c r="D137" s="272"/>
      <c r="E137" s="272"/>
      <c r="F137" s="272"/>
      <c r="G137" s="272"/>
      <c r="H137" s="272"/>
      <c r="I137" s="272"/>
      <c r="J137" s="272"/>
      <c r="K137" s="272"/>
      <c r="L137" s="272"/>
      <c r="M137" s="272"/>
      <c r="N137" s="272"/>
      <c r="O137" s="272"/>
      <c r="AA137" s="272"/>
      <c r="AB137" s="272"/>
      <c r="AC137" s="272"/>
    </row>
    <row r="138" spans="4:29" s="274" customFormat="1" x14ac:dyDescent="0.25">
      <c r="D138" s="272"/>
      <c r="E138" s="272"/>
      <c r="F138" s="272"/>
      <c r="G138" s="272"/>
      <c r="H138" s="272"/>
      <c r="I138" s="272"/>
      <c r="J138" s="272"/>
      <c r="K138" s="272"/>
      <c r="L138" s="272"/>
      <c r="M138" s="272"/>
      <c r="N138" s="272"/>
      <c r="O138" s="272"/>
      <c r="AA138" s="272"/>
      <c r="AB138" s="272"/>
      <c r="AC138" s="272"/>
    </row>
    <row r="139" spans="4:29" s="274" customFormat="1" x14ac:dyDescent="0.25">
      <c r="D139" s="272"/>
      <c r="E139" s="272"/>
      <c r="F139" s="272"/>
      <c r="G139" s="272"/>
      <c r="H139" s="272"/>
      <c r="I139" s="272"/>
      <c r="J139" s="272"/>
      <c r="K139" s="272"/>
      <c r="L139" s="272"/>
      <c r="M139" s="272"/>
      <c r="N139" s="272"/>
      <c r="O139" s="272"/>
      <c r="AA139" s="272"/>
      <c r="AB139" s="272"/>
      <c r="AC139" s="272"/>
    </row>
    <row r="140" spans="4:29" s="274" customFormat="1" x14ac:dyDescent="0.25">
      <c r="D140" s="272"/>
      <c r="E140" s="272"/>
      <c r="F140" s="272"/>
      <c r="G140" s="272"/>
      <c r="H140" s="272"/>
      <c r="I140" s="272"/>
      <c r="J140" s="272"/>
      <c r="K140" s="272"/>
      <c r="L140" s="272"/>
      <c r="M140" s="272"/>
      <c r="N140" s="272"/>
      <c r="O140" s="272"/>
      <c r="AA140" s="272"/>
      <c r="AB140" s="272"/>
      <c r="AC140" s="272"/>
    </row>
    <row r="141" spans="4:29" s="274" customFormat="1" x14ac:dyDescent="0.25">
      <c r="D141" s="272"/>
      <c r="E141" s="272"/>
      <c r="F141" s="272"/>
      <c r="G141" s="272"/>
      <c r="H141" s="272"/>
      <c r="I141" s="272"/>
      <c r="J141" s="272"/>
      <c r="K141" s="272"/>
      <c r="L141" s="272"/>
      <c r="M141" s="272"/>
      <c r="N141" s="272"/>
      <c r="O141" s="272"/>
      <c r="AA141" s="272"/>
      <c r="AB141" s="272"/>
      <c r="AC141" s="272"/>
    </row>
    <row r="142" spans="4:29" s="274" customFormat="1" x14ac:dyDescent="0.25">
      <c r="D142" s="272"/>
      <c r="E142" s="272"/>
      <c r="F142" s="272"/>
      <c r="G142" s="272"/>
      <c r="H142" s="272"/>
      <c r="I142" s="272"/>
      <c r="J142" s="272"/>
      <c r="K142" s="272"/>
      <c r="L142" s="272"/>
      <c r="M142" s="272"/>
      <c r="N142" s="272"/>
      <c r="O142" s="272"/>
      <c r="AA142" s="272"/>
      <c r="AB142" s="272"/>
      <c r="AC142" s="272"/>
    </row>
    <row r="143" spans="4:29" s="274" customFormat="1" x14ac:dyDescent="0.25">
      <c r="D143" s="272"/>
      <c r="E143" s="272"/>
      <c r="F143" s="272"/>
      <c r="G143" s="272"/>
      <c r="H143" s="272"/>
      <c r="I143" s="272"/>
      <c r="J143" s="272"/>
      <c r="K143" s="272"/>
      <c r="L143" s="272"/>
      <c r="M143" s="272"/>
      <c r="N143" s="272"/>
      <c r="O143" s="272"/>
      <c r="AA143" s="272"/>
      <c r="AB143" s="272"/>
      <c r="AC143" s="272"/>
    </row>
    <row r="144" spans="4:29" s="274" customFormat="1" x14ac:dyDescent="0.25">
      <c r="D144" s="272"/>
      <c r="E144" s="272"/>
      <c r="F144" s="272"/>
      <c r="G144" s="272"/>
      <c r="H144" s="272"/>
      <c r="I144" s="272"/>
      <c r="J144" s="272"/>
      <c r="K144" s="272"/>
      <c r="L144" s="272"/>
      <c r="M144" s="272"/>
      <c r="N144" s="272"/>
      <c r="O144" s="272"/>
      <c r="AA144" s="272"/>
      <c r="AB144" s="272"/>
      <c r="AC144" s="272"/>
    </row>
    <row r="145" spans="4:29" s="274" customFormat="1" x14ac:dyDescent="0.25">
      <c r="D145" s="272"/>
      <c r="E145" s="272"/>
      <c r="F145" s="272"/>
      <c r="G145" s="272"/>
      <c r="H145" s="272"/>
      <c r="I145" s="272"/>
      <c r="J145" s="272"/>
      <c r="K145" s="272"/>
      <c r="L145" s="272"/>
      <c r="M145" s="272"/>
      <c r="N145" s="272"/>
      <c r="O145" s="272"/>
      <c r="AA145" s="272"/>
      <c r="AB145" s="272"/>
      <c r="AC145" s="272"/>
    </row>
    <row r="146" spans="4:29" s="274" customFormat="1" x14ac:dyDescent="0.25">
      <c r="D146" s="272"/>
      <c r="E146" s="272"/>
      <c r="F146" s="272"/>
      <c r="G146" s="272"/>
      <c r="H146" s="272"/>
      <c r="I146" s="272"/>
      <c r="J146" s="272"/>
      <c r="K146" s="272"/>
      <c r="L146" s="272"/>
      <c r="M146" s="272"/>
      <c r="N146" s="272"/>
      <c r="O146" s="272"/>
      <c r="AA146" s="272"/>
      <c r="AB146" s="272"/>
      <c r="AC146" s="272"/>
    </row>
    <row r="147" spans="4:29" s="274" customFormat="1" x14ac:dyDescent="0.25">
      <c r="D147" s="272"/>
      <c r="E147" s="272"/>
      <c r="F147" s="272"/>
      <c r="G147" s="272"/>
      <c r="H147" s="272"/>
      <c r="I147" s="272"/>
      <c r="J147" s="272"/>
      <c r="K147" s="272"/>
      <c r="L147" s="272"/>
      <c r="M147" s="272"/>
      <c r="N147" s="272"/>
      <c r="O147" s="272"/>
      <c r="AA147" s="272"/>
      <c r="AB147" s="272"/>
      <c r="AC147" s="272"/>
    </row>
    <row r="148" spans="4:29" s="274" customFormat="1" x14ac:dyDescent="0.25">
      <c r="D148" s="272"/>
      <c r="E148" s="272"/>
      <c r="F148" s="272"/>
      <c r="G148" s="272"/>
      <c r="H148" s="272"/>
      <c r="I148" s="272"/>
      <c r="J148" s="272"/>
      <c r="K148" s="272"/>
      <c r="L148" s="272"/>
      <c r="M148" s="272"/>
      <c r="N148" s="272"/>
      <c r="O148" s="272"/>
      <c r="AA148" s="272"/>
      <c r="AB148" s="272"/>
      <c r="AC148" s="272"/>
    </row>
    <row r="149" spans="4:29" s="274" customFormat="1" x14ac:dyDescent="0.25">
      <c r="D149" s="272"/>
      <c r="E149" s="272"/>
      <c r="F149" s="272"/>
      <c r="G149" s="272"/>
      <c r="H149" s="272"/>
      <c r="I149" s="272"/>
      <c r="J149" s="272"/>
      <c r="K149" s="272"/>
      <c r="L149" s="272"/>
      <c r="M149" s="272"/>
      <c r="N149" s="272"/>
      <c r="O149" s="272"/>
      <c r="P149" s="272"/>
      <c r="AA149" s="272"/>
      <c r="AB149" s="272"/>
      <c r="AC149" s="272"/>
    </row>
    <row r="150" spans="4:29" s="274" customFormat="1" x14ac:dyDescent="0.25">
      <c r="D150" s="272"/>
      <c r="E150" s="272"/>
      <c r="F150" s="272"/>
      <c r="G150" s="272"/>
      <c r="H150" s="272"/>
      <c r="I150" s="272"/>
      <c r="J150" s="272"/>
      <c r="K150" s="272"/>
      <c r="L150" s="272"/>
      <c r="M150" s="272"/>
      <c r="N150" s="272"/>
      <c r="O150" s="272"/>
      <c r="P150" s="272"/>
      <c r="AA150" s="272"/>
      <c r="AB150" s="272"/>
      <c r="AC150" s="272"/>
    </row>
    <row r="151" spans="4:29" s="274" customFormat="1" x14ac:dyDescent="0.25">
      <c r="D151" s="272"/>
      <c r="E151" s="272"/>
      <c r="F151" s="272"/>
      <c r="G151" s="272"/>
      <c r="H151" s="272"/>
      <c r="I151" s="272"/>
      <c r="J151" s="272"/>
      <c r="K151" s="272"/>
      <c r="L151" s="272"/>
      <c r="M151" s="272"/>
      <c r="N151" s="272"/>
      <c r="O151" s="272"/>
      <c r="P151" s="272"/>
      <c r="AA151" s="272"/>
      <c r="AB151" s="272"/>
      <c r="AC151" s="272"/>
    </row>
    <row r="152" spans="4:29" s="274" customFormat="1" x14ac:dyDescent="0.25">
      <c r="D152" s="272"/>
      <c r="E152" s="272"/>
      <c r="F152" s="272"/>
      <c r="G152" s="272"/>
      <c r="H152" s="272"/>
      <c r="I152" s="272"/>
      <c r="J152" s="272"/>
      <c r="K152" s="272"/>
      <c r="L152" s="272"/>
      <c r="M152" s="272"/>
      <c r="N152" s="272"/>
      <c r="O152" s="272"/>
      <c r="P152" s="272"/>
      <c r="AA152" s="272"/>
      <c r="AB152" s="272"/>
      <c r="AC152" s="272"/>
    </row>
    <row r="153" spans="4:29" s="274" customFormat="1" x14ac:dyDescent="0.25">
      <c r="D153" s="272"/>
      <c r="E153" s="272"/>
      <c r="F153" s="272"/>
      <c r="G153" s="272"/>
      <c r="H153" s="272"/>
      <c r="I153" s="272"/>
      <c r="J153" s="272"/>
      <c r="K153" s="272"/>
      <c r="L153" s="272"/>
      <c r="M153" s="272"/>
      <c r="N153" s="272"/>
      <c r="O153" s="272"/>
      <c r="P153" s="272"/>
      <c r="AA153" s="272"/>
      <c r="AB153" s="272"/>
      <c r="AC153" s="272"/>
    </row>
    <row r="154" spans="4:29" s="274" customFormat="1" x14ac:dyDescent="0.25">
      <c r="D154" s="272"/>
      <c r="E154" s="272"/>
      <c r="F154" s="272"/>
      <c r="G154" s="272"/>
      <c r="H154" s="272"/>
      <c r="I154" s="272"/>
      <c r="J154" s="272"/>
      <c r="K154" s="272"/>
      <c r="L154" s="272"/>
      <c r="M154" s="272"/>
      <c r="N154" s="272"/>
      <c r="O154" s="272"/>
      <c r="P154" s="272"/>
      <c r="AA154" s="272"/>
      <c r="AB154" s="272"/>
      <c r="AC154" s="272"/>
    </row>
    <row r="155" spans="4:29" s="274" customFormat="1" x14ac:dyDescent="0.25">
      <c r="D155" s="272"/>
      <c r="E155" s="272"/>
      <c r="F155" s="272"/>
      <c r="G155" s="272"/>
      <c r="H155" s="272"/>
      <c r="I155" s="272"/>
      <c r="J155" s="272"/>
      <c r="K155" s="272"/>
      <c r="L155" s="272"/>
      <c r="M155" s="272"/>
      <c r="N155" s="272"/>
      <c r="O155" s="272"/>
      <c r="P155" s="272"/>
      <c r="AA155" s="272"/>
      <c r="AB155" s="272"/>
      <c r="AC155" s="272"/>
    </row>
    <row r="156" spans="4:29" s="274" customFormat="1" x14ac:dyDescent="0.25">
      <c r="D156" s="272"/>
      <c r="E156" s="272"/>
      <c r="F156" s="272"/>
      <c r="G156" s="272"/>
      <c r="H156" s="272"/>
      <c r="I156" s="272"/>
      <c r="J156" s="272"/>
      <c r="K156" s="272"/>
      <c r="L156" s="272"/>
      <c r="M156" s="272"/>
      <c r="N156" s="272"/>
      <c r="O156" s="272"/>
      <c r="P156" s="272"/>
      <c r="AA156" s="272"/>
      <c r="AB156" s="272"/>
      <c r="AC156" s="272"/>
    </row>
    <row r="157" spans="4:29" s="274" customFormat="1" x14ac:dyDescent="0.25">
      <c r="D157" s="272"/>
      <c r="E157" s="272"/>
      <c r="F157" s="272"/>
      <c r="G157" s="272"/>
      <c r="H157" s="272"/>
      <c r="I157" s="272"/>
      <c r="J157" s="272"/>
      <c r="K157" s="272"/>
      <c r="L157" s="272"/>
      <c r="M157" s="272"/>
      <c r="N157" s="272"/>
      <c r="O157" s="272"/>
      <c r="P157" s="272"/>
      <c r="AA157" s="272"/>
      <c r="AB157" s="272"/>
      <c r="AC157" s="272"/>
    </row>
    <row r="158" spans="4:29" s="274" customFormat="1" x14ac:dyDescent="0.25">
      <c r="D158" s="272"/>
      <c r="E158" s="272"/>
      <c r="F158" s="272"/>
      <c r="G158" s="272"/>
      <c r="H158" s="272"/>
      <c r="I158" s="272"/>
      <c r="J158" s="272"/>
      <c r="K158" s="272"/>
      <c r="L158" s="272"/>
      <c r="M158" s="272"/>
      <c r="N158" s="272"/>
      <c r="O158" s="272"/>
      <c r="P158" s="272"/>
      <c r="AA158" s="272"/>
      <c r="AB158" s="272"/>
      <c r="AC158" s="272"/>
    </row>
    <row r="159" spans="4:29" s="274" customFormat="1" x14ac:dyDescent="0.25">
      <c r="D159" s="272"/>
      <c r="E159" s="272"/>
      <c r="F159" s="272"/>
      <c r="G159" s="272"/>
      <c r="H159" s="272"/>
      <c r="I159" s="272"/>
      <c r="J159" s="272"/>
      <c r="K159" s="272"/>
      <c r="L159" s="272"/>
      <c r="M159" s="272"/>
      <c r="N159" s="272"/>
      <c r="O159" s="272"/>
      <c r="P159" s="272"/>
      <c r="AA159" s="272"/>
      <c r="AB159" s="272"/>
      <c r="AC159" s="272"/>
    </row>
    <row r="160" spans="4:29" s="274" customFormat="1" x14ac:dyDescent="0.25">
      <c r="D160" s="272"/>
      <c r="E160" s="272"/>
      <c r="F160" s="272"/>
      <c r="G160" s="272"/>
      <c r="H160" s="272"/>
      <c r="I160" s="272"/>
      <c r="J160" s="272"/>
      <c r="K160" s="272"/>
      <c r="L160" s="272"/>
      <c r="M160" s="272"/>
      <c r="N160" s="272"/>
      <c r="O160" s="272"/>
      <c r="P160" s="272"/>
      <c r="AA160" s="272"/>
      <c r="AB160" s="272"/>
      <c r="AC160" s="272"/>
    </row>
    <row r="161" spans="4:29" s="274" customFormat="1" x14ac:dyDescent="0.25">
      <c r="D161" s="272"/>
      <c r="E161" s="272"/>
      <c r="F161" s="272"/>
      <c r="G161" s="272"/>
      <c r="H161" s="272"/>
      <c r="I161" s="272"/>
      <c r="J161" s="272"/>
      <c r="K161" s="272"/>
      <c r="L161" s="272"/>
      <c r="M161" s="272"/>
      <c r="N161" s="272"/>
      <c r="O161" s="272"/>
      <c r="P161" s="272"/>
      <c r="Q161" s="272"/>
      <c r="AA161" s="272"/>
      <c r="AB161" s="272"/>
      <c r="AC161" s="272"/>
    </row>
    <row r="162" spans="4:29" s="274" customFormat="1" x14ac:dyDescent="0.25">
      <c r="D162" s="272"/>
      <c r="E162" s="272"/>
      <c r="F162" s="272"/>
      <c r="G162" s="272"/>
      <c r="H162" s="272"/>
      <c r="I162" s="272"/>
      <c r="J162" s="272"/>
      <c r="K162" s="272"/>
      <c r="L162" s="272"/>
      <c r="M162" s="272"/>
      <c r="N162" s="272"/>
      <c r="O162" s="272"/>
      <c r="P162" s="272"/>
      <c r="Q162" s="272"/>
      <c r="AA162" s="272"/>
      <c r="AB162" s="272"/>
      <c r="AC162" s="272"/>
    </row>
    <row r="163" spans="4:29" s="274" customFormat="1" x14ac:dyDescent="0.25">
      <c r="D163" s="272"/>
      <c r="E163" s="272"/>
      <c r="F163" s="272"/>
      <c r="G163" s="272"/>
      <c r="H163" s="272"/>
      <c r="I163" s="272"/>
      <c r="J163" s="272"/>
      <c r="K163" s="272"/>
      <c r="L163" s="272"/>
      <c r="M163" s="272"/>
      <c r="N163" s="272"/>
      <c r="O163" s="272"/>
      <c r="P163" s="272"/>
      <c r="Q163" s="272"/>
      <c r="AA163" s="272"/>
      <c r="AB163" s="272"/>
      <c r="AC163" s="272"/>
    </row>
    <row r="164" spans="4:29" s="274" customFormat="1" x14ac:dyDescent="0.25">
      <c r="D164" s="272"/>
      <c r="E164" s="272"/>
      <c r="F164" s="272"/>
      <c r="G164" s="272"/>
      <c r="H164" s="272"/>
      <c r="I164" s="272"/>
      <c r="J164" s="272"/>
      <c r="K164" s="272"/>
      <c r="L164" s="272"/>
      <c r="M164" s="272"/>
      <c r="N164" s="272"/>
      <c r="O164" s="272"/>
      <c r="P164" s="272"/>
      <c r="Q164" s="272"/>
      <c r="AA164" s="272"/>
      <c r="AB164" s="272"/>
      <c r="AC164" s="272"/>
    </row>
    <row r="165" spans="4:29" s="274" customFormat="1" x14ac:dyDescent="0.25">
      <c r="D165" s="272"/>
      <c r="E165" s="272"/>
      <c r="F165" s="272"/>
      <c r="G165" s="272"/>
      <c r="H165" s="272"/>
      <c r="I165" s="272"/>
      <c r="J165" s="272"/>
      <c r="K165" s="272"/>
      <c r="L165" s="272"/>
      <c r="M165" s="272"/>
      <c r="N165" s="272"/>
      <c r="O165" s="272"/>
      <c r="P165" s="272"/>
      <c r="Q165" s="272"/>
      <c r="AA165" s="272"/>
      <c r="AB165" s="272"/>
      <c r="AC165" s="272"/>
    </row>
    <row r="166" spans="4:29" s="274" customFormat="1" x14ac:dyDescent="0.25">
      <c r="D166" s="272"/>
      <c r="E166" s="272"/>
      <c r="F166" s="272"/>
      <c r="G166" s="272"/>
      <c r="H166" s="272"/>
      <c r="I166" s="272"/>
      <c r="J166" s="272"/>
      <c r="K166" s="272"/>
      <c r="L166" s="272"/>
      <c r="M166" s="272"/>
      <c r="N166" s="272"/>
      <c r="O166" s="272"/>
      <c r="Q166" s="272"/>
      <c r="AA166" s="272"/>
      <c r="AB166" s="272"/>
      <c r="AC166" s="272"/>
    </row>
    <row r="167" spans="4:29" s="274" customFormat="1" x14ac:dyDescent="0.25">
      <c r="D167" s="272"/>
      <c r="E167" s="272"/>
      <c r="F167" s="272"/>
      <c r="G167" s="272"/>
      <c r="H167" s="272"/>
      <c r="I167" s="272"/>
      <c r="J167" s="272"/>
      <c r="K167" s="272"/>
      <c r="L167" s="272"/>
      <c r="M167" s="272"/>
      <c r="N167" s="272"/>
      <c r="O167" s="272"/>
      <c r="AA167" s="272"/>
      <c r="AB167" s="272"/>
      <c r="AC167" s="272"/>
    </row>
    <row r="168" spans="4:29" s="274" customFormat="1" x14ac:dyDescent="0.25">
      <c r="D168" s="272"/>
      <c r="E168" s="272"/>
      <c r="F168" s="272"/>
      <c r="G168" s="272"/>
      <c r="H168" s="272"/>
      <c r="I168" s="272"/>
      <c r="J168" s="272"/>
      <c r="K168" s="272"/>
      <c r="L168" s="272"/>
      <c r="M168" s="272"/>
      <c r="N168" s="272"/>
      <c r="O168" s="272"/>
      <c r="AA168" s="272"/>
      <c r="AB168" s="272"/>
      <c r="AC168" s="272"/>
    </row>
    <row r="169" spans="4:29" s="274" customFormat="1" x14ac:dyDescent="0.25">
      <c r="D169" s="272"/>
      <c r="E169" s="272"/>
      <c r="F169" s="272"/>
      <c r="G169" s="272"/>
      <c r="H169" s="272"/>
      <c r="I169" s="272"/>
      <c r="J169" s="272"/>
      <c r="K169" s="272"/>
      <c r="L169" s="272"/>
      <c r="M169" s="272"/>
      <c r="N169" s="272"/>
      <c r="O169" s="272"/>
      <c r="AA169" s="272"/>
      <c r="AB169" s="272"/>
      <c r="AC169" s="272"/>
    </row>
    <row r="170" spans="4:29" s="274" customFormat="1" x14ac:dyDescent="0.25">
      <c r="D170" s="272"/>
      <c r="E170" s="272"/>
      <c r="F170" s="272"/>
      <c r="G170" s="272"/>
      <c r="H170" s="272"/>
      <c r="I170" s="272"/>
      <c r="J170" s="272"/>
      <c r="K170" s="272"/>
      <c r="L170" s="272"/>
      <c r="M170" s="272"/>
      <c r="N170" s="272"/>
      <c r="O170" s="272"/>
      <c r="AA170" s="272"/>
      <c r="AB170" s="272"/>
      <c r="AC170" s="272"/>
    </row>
    <row r="171" spans="4:29" s="274" customFormat="1" x14ac:dyDescent="0.25">
      <c r="D171" s="272"/>
      <c r="E171" s="272"/>
      <c r="F171" s="272"/>
      <c r="G171" s="272"/>
      <c r="H171" s="272"/>
      <c r="I171" s="272"/>
      <c r="J171" s="272"/>
      <c r="K171" s="272"/>
      <c r="L171" s="272"/>
      <c r="M171" s="272"/>
      <c r="N171" s="272"/>
      <c r="O171" s="272"/>
      <c r="AA171" s="272"/>
      <c r="AB171" s="272"/>
      <c r="AC171" s="272"/>
    </row>
    <row r="172" spans="4:29" s="274" customFormat="1" x14ac:dyDescent="0.25">
      <c r="D172" s="272"/>
      <c r="E172" s="272"/>
      <c r="F172" s="272"/>
      <c r="G172" s="272"/>
      <c r="H172" s="272"/>
      <c r="I172" s="272"/>
      <c r="J172" s="272"/>
      <c r="K172" s="272"/>
      <c r="L172" s="272"/>
      <c r="M172" s="272"/>
      <c r="N172" s="272"/>
      <c r="O172" s="272"/>
      <c r="AA172" s="272"/>
      <c r="AB172" s="272"/>
      <c r="AC172" s="272"/>
    </row>
    <row r="173" spans="4:29" s="274" customFormat="1" x14ac:dyDescent="0.25">
      <c r="D173" s="272"/>
      <c r="E173" s="272"/>
      <c r="F173" s="272"/>
      <c r="G173" s="272"/>
      <c r="H173" s="272"/>
      <c r="I173" s="272"/>
      <c r="J173" s="272"/>
      <c r="K173" s="272"/>
      <c r="L173" s="272"/>
      <c r="M173" s="272"/>
      <c r="N173" s="272"/>
      <c r="O173" s="272"/>
      <c r="AA173" s="272"/>
      <c r="AB173" s="272"/>
      <c r="AC173" s="272"/>
    </row>
    <row r="174" spans="4:29" s="274" customFormat="1" x14ac:dyDescent="0.25">
      <c r="D174" s="272"/>
      <c r="E174" s="272"/>
      <c r="F174" s="272"/>
      <c r="G174" s="272"/>
      <c r="H174" s="272"/>
      <c r="I174" s="272"/>
      <c r="J174" s="272"/>
      <c r="K174" s="272"/>
      <c r="L174" s="272"/>
      <c r="M174" s="272"/>
      <c r="N174" s="272"/>
      <c r="O174" s="272"/>
      <c r="AA174" s="272"/>
      <c r="AB174" s="272"/>
      <c r="AC174" s="272"/>
    </row>
    <row r="175" spans="4:29" s="274" customFormat="1" x14ac:dyDescent="0.25">
      <c r="D175" s="272"/>
      <c r="E175" s="272"/>
      <c r="F175" s="272"/>
      <c r="G175" s="272"/>
      <c r="H175" s="272"/>
      <c r="I175" s="272"/>
      <c r="J175" s="272"/>
      <c r="K175" s="272"/>
      <c r="L175" s="272"/>
      <c r="M175" s="272"/>
      <c r="N175" s="272"/>
      <c r="O175" s="272"/>
      <c r="AA175" s="272"/>
      <c r="AB175" s="272"/>
      <c r="AC175" s="272"/>
    </row>
    <row r="176" spans="4:29" s="274" customFormat="1" x14ac:dyDescent="0.25">
      <c r="D176" s="272"/>
      <c r="E176" s="272"/>
      <c r="F176" s="272"/>
      <c r="G176" s="272"/>
      <c r="H176" s="272"/>
      <c r="I176" s="272"/>
      <c r="J176" s="272"/>
      <c r="K176" s="272"/>
      <c r="L176" s="272"/>
      <c r="M176" s="272"/>
      <c r="N176" s="272"/>
      <c r="O176" s="272"/>
    </row>
    <row r="177" spans="4:15" s="274" customFormat="1" x14ac:dyDescent="0.25">
      <c r="D177" s="272"/>
      <c r="E177" s="272"/>
      <c r="F177" s="272"/>
      <c r="G177" s="272"/>
      <c r="H177" s="272"/>
      <c r="I177" s="272"/>
      <c r="J177" s="272"/>
      <c r="K177" s="272"/>
      <c r="L177" s="272"/>
      <c r="O177" s="272"/>
    </row>
    <row r="178" spans="4:15" s="274" customFormat="1" x14ac:dyDescent="0.25">
      <c r="D178" s="272"/>
      <c r="E178" s="272"/>
      <c r="F178" s="272"/>
      <c r="G178" s="272"/>
      <c r="H178" s="313"/>
      <c r="I178" s="272"/>
      <c r="J178" s="272"/>
      <c r="K178" s="272"/>
      <c r="O178" s="272"/>
    </row>
    <row r="179" spans="4:15" s="274" customFormat="1" x14ac:dyDescent="0.25">
      <c r="D179" s="272"/>
      <c r="E179" s="272"/>
      <c r="F179" s="272"/>
      <c r="G179" s="272"/>
      <c r="H179" s="313"/>
      <c r="I179" s="272"/>
      <c r="J179" s="272"/>
      <c r="K179" s="272"/>
      <c r="O179" s="272"/>
    </row>
    <row r="180" spans="4:15" s="274" customFormat="1" x14ac:dyDescent="0.25">
      <c r="D180" s="272"/>
      <c r="E180" s="272"/>
      <c r="F180" s="272"/>
      <c r="G180" s="272"/>
      <c r="H180" s="313"/>
      <c r="I180" s="272"/>
      <c r="J180" s="272"/>
      <c r="K180" s="272"/>
    </row>
    <row r="181" spans="4:15" s="274" customFormat="1" x14ac:dyDescent="0.25">
      <c r="D181" s="272"/>
      <c r="E181" s="272"/>
      <c r="F181" s="272"/>
      <c r="G181" s="272"/>
      <c r="H181" s="313"/>
      <c r="I181" s="272"/>
      <c r="J181" s="272"/>
      <c r="K181" s="272"/>
    </row>
    <row r="182" spans="4:15" s="274" customFormat="1" x14ac:dyDescent="0.25">
      <c r="D182" s="272"/>
      <c r="E182" s="272"/>
      <c r="F182" s="272"/>
      <c r="G182" s="272"/>
      <c r="H182" s="313"/>
      <c r="I182" s="272"/>
      <c r="J182" s="272"/>
      <c r="K182" s="272"/>
    </row>
    <row r="183" spans="4:15" s="274" customFormat="1" x14ac:dyDescent="0.25">
      <c r="D183" s="272"/>
      <c r="E183" s="272"/>
      <c r="F183" s="272"/>
      <c r="G183" s="272"/>
      <c r="H183" s="313"/>
      <c r="I183" s="272"/>
      <c r="J183" s="368"/>
    </row>
    <row r="184" spans="4:15" s="274" customFormat="1" x14ac:dyDescent="0.25">
      <c r="D184" s="272"/>
      <c r="E184" s="272"/>
      <c r="F184" s="272"/>
      <c r="G184" s="272"/>
      <c r="H184" s="313"/>
      <c r="I184" s="272"/>
      <c r="J184" s="368"/>
    </row>
    <row r="185" spans="4:15" s="274" customFormat="1" x14ac:dyDescent="0.25">
      <c r="D185" s="272"/>
      <c r="E185" s="272"/>
      <c r="F185" s="272"/>
      <c r="G185" s="272"/>
      <c r="H185" s="313"/>
      <c r="I185" s="370"/>
      <c r="J185" s="368"/>
    </row>
    <row r="186" spans="4:15" s="274" customFormat="1" x14ac:dyDescent="0.25">
      <c r="D186" s="272"/>
      <c r="E186" s="272"/>
      <c r="F186" s="272"/>
      <c r="G186" s="272"/>
      <c r="H186" s="313"/>
      <c r="I186" s="370"/>
      <c r="J186" s="368"/>
    </row>
    <row r="187" spans="4:15" s="274" customFormat="1" x14ac:dyDescent="0.25">
      <c r="D187" s="272"/>
      <c r="E187" s="272"/>
      <c r="F187" s="272"/>
      <c r="G187" s="272"/>
      <c r="H187" s="313"/>
      <c r="I187" s="370"/>
      <c r="J187" s="368"/>
    </row>
    <row r="188" spans="4:15" s="274" customFormat="1" x14ac:dyDescent="0.25">
      <c r="D188" s="272"/>
      <c r="E188" s="272"/>
      <c r="F188" s="272"/>
      <c r="G188" s="272"/>
      <c r="H188" s="313"/>
      <c r="I188" s="313"/>
      <c r="J188" s="368"/>
    </row>
    <row r="189" spans="4:15" s="274" customFormat="1" x14ac:dyDescent="0.25">
      <c r="D189" s="272"/>
      <c r="E189" s="272"/>
      <c r="F189" s="272"/>
      <c r="G189" s="272"/>
      <c r="H189" s="313"/>
      <c r="I189" s="313"/>
      <c r="J189" s="368"/>
    </row>
    <row r="190" spans="4:15" s="274" customFormat="1" x14ac:dyDescent="0.25">
      <c r="D190" s="272"/>
      <c r="E190" s="272"/>
      <c r="F190" s="272"/>
      <c r="G190" s="272"/>
      <c r="H190" s="313"/>
      <c r="I190" s="313"/>
      <c r="J190" s="368"/>
    </row>
    <row r="191" spans="4:15" s="274" customFormat="1" x14ac:dyDescent="0.25">
      <c r="D191" s="272"/>
      <c r="E191" s="272"/>
      <c r="F191" s="313"/>
      <c r="G191" s="313"/>
      <c r="H191" s="313"/>
      <c r="I191" s="313"/>
      <c r="J191" s="368"/>
    </row>
    <row r="192" spans="4:15" s="274" customFormat="1" x14ac:dyDescent="0.25">
      <c r="D192" s="272"/>
      <c r="E192" s="272"/>
      <c r="F192" s="313"/>
      <c r="G192" s="313"/>
      <c r="H192" s="313"/>
      <c r="I192" s="313"/>
      <c r="J192" s="368"/>
    </row>
    <row r="193" spans="4:32" s="274" customFormat="1" x14ac:dyDescent="0.25">
      <c r="D193" s="272"/>
      <c r="E193" s="272"/>
      <c r="F193" s="313"/>
      <c r="G193" s="313"/>
      <c r="H193" s="313"/>
      <c r="I193" s="313"/>
      <c r="J193" s="368"/>
    </row>
    <row r="194" spans="4:32" s="274" customFormat="1" x14ac:dyDescent="0.25">
      <c r="D194" s="272"/>
      <c r="E194" s="313"/>
      <c r="F194" s="313"/>
      <c r="G194" s="313"/>
      <c r="H194" s="313"/>
      <c r="I194" s="313"/>
      <c r="J194" s="368"/>
    </row>
    <row r="195" spans="4:32" s="274" customFormat="1" x14ac:dyDescent="0.25">
      <c r="D195" s="272"/>
      <c r="E195" s="313"/>
      <c r="F195" s="313"/>
      <c r="G195" s="313"/>
      <c r="H195" s="313"/>
      <c r="I195" s="313"/>
      <c r="J195" s="368"/>
    </row>
    <row r="196" spans="4:32" s="274" customFormat="1" x14ac:dyDescent="0.25">
      <c r="D196" s="272"/>
      <c r="E196" s="313"/>
      <c r="F196" s="313"/>
      <c r="G196" s="313"/>
      <c r="H196" s="313"/>
      <c r="I196" s="313"/>
      <c r="J196" s="368"/>
    </row>
    <row r="197" spans="4:32" s="274" customFormat="1" x14ac:dyDescent="0.25">
      <c r="D197" s="272"/>
      <c r="E197" s="313"/>
      <c r="F197" s="313"/>
      <c r="G197" s="313"/>
      <c r="H197" s="313"/>
      <c r="I197" s="313"/>
      <c r="J197" s="368"/>
    </row>
    <row r="198" spans="4:32" s="274" customFormat="1" x14ac:dyDescent="0.25">
      <c r="D198" s="272"/>
      <c r="E198" s="313"/>
      <c r="F198" s="313"/>
      <c r="G198" s="313"/>
      <c r="H198" s="313"/>
      <c r="I198" s="313"/>
      <c r="J198" s="368"/>
    </row>
    <row r="199" spans="4:32" s="274" customFormat="1" x14ac:dyDescent="0.25">
      <c r="D199" s="272"/>
      <c r="E199" s="313"/>
      <c r="F199" s="313"/>
      <c r="G199" s="313"/>
      <c r="H199" s="313"/>
      <c r="I199" s="313"/>
      <c r="J199" s="368"/>
    </row>
    <row r="200" spans="4:32" s="274" customFormat="1" x14ac:dyDescent="0.25">
      <c r="D200" s="272"/>
      <c r="E200" s="313"/>
      <c r="F200" s="313"/>
      <c r="G200" s="313"/>
      <c r="H200" s="134"/>
      <c r="I200" s="134"/>
      <c r="J200" s="135"/>
      <c r="K200" s="45"/>
    </row>
    <row r="201" spans="4:32" s="274" customFormat="1" x14ac:dyDescent="0.25">
      <c r="D201" s="272"/>
      <c r="E201" s="313"/>
      <c r="F201" s="313"/>
      <c r="G201" s="313"/>
      <c r="H201" s="134"/>
      <c r="I201" s="134"/>
      <c r="J201" s="135"/>
      <c r="K201" s="45"/>
      <c r="AA201" s="272"/>
      <c r="AB201" s="272"/>
      <c r="AC201" s="272"/>
      <c r="AE201" s="272"/>
      <c r="AF201" s="370"/>
    </row>
    <row r="202" spans="4:32" s="274" customFormat="1" x14ac:dyDescent="0.25">
      <c r="D202" s="272"/>
      <c r="E202" s="313"/>
      <c r="F202" s="313"/>
      <c r="G202" s="313"/>
      <c r="H202" s="134"/>
      <c r="I202" s="134"/>
      <c r="J202" s="135"/>
      <c r="K202" s="45"/>
      <c r="AA202" s="272"/>
      <c r="AB202" s="272"/>
      <c r="AC202" s="272"/>
      <c r="AD202" s="272"/>
      <c r="AE202" s="272"/>
      <c r="AF202" s="370"/>
    </row>
    <row r="203" spans="4:32" s="274" customFormat="1" x14ac:dyDescent="0.25">
      <c r="D203" s="272"/>
      <c r="E203" s="313"/>
      <c r="F203" s="313"/>
      <c r="G203" s="313"/>
      <c r="H203" s="134"/>
      <c r="I203" s="134"/>
      <c r="J203" s="135"/>
      <c r="K203" s="45"/>
      <c r="AA203" s="272"/>
      <c r="AB203" s="272"/>
      <c r="AC203" s="272"/>
      <c r="AD203" s="272"/>
      <c r="AE203" s="272"/>
      <c r="AF203" s="370"/>
    </row>
    <row r="204" spans="4:32" s="274" customFormat="1" x14ac:dyDescent="0.25">
      <c r="D204" s="313"/>
      <c r="E204" s="313"/>
      <c r="F204" s="313"/>
      <c r="G204" s="313"/>
      <c r="H204" s="134"/>
      <c r="I204" s="134"/>
      <c r="J204" s="135"/>
      <c r="K204" s="45"/>
      <c r="AA204" s="272"/>
      <c r="AB204" s="272"/>
      <c r="AC204" s="272"/>
      <c r="AD204" s="272"/>
      <c r="AE204" s="272"/>
      <c r="AF204" s="370"/>
    </row>
    <row r="205" spans="4:32" s="274" customFormat="1" x14ac:dyDescent="0.25">
      <c r="D205" s="313"/>
      <c r="E205" s="313"/>
      <c r="F205" s="313"/>
      <c r="G205" s="313"/>
      <c r="H205" s="134"/>
      <c r="I205" s="134"/>
      <c r="J205" s="135"/>
      <c r="K205" s="45"/>
      <c r="AA205" s="272"/>
      <c r="AB205" s="272"/>
      <c r="AC205" s="272"/>
      <c r="AD205" s="272"/>
      <c r="AE205" s="272"/>
      <c r="AF205" s="370"/>
    </row>
    <row r="206" spans="4:32" s="274" customFormat="1" x14ac:dyDescent="0.25">
      <c r="D206" s="313"/>
      <c r="E206" s="313"/>
      <c r="F206" s="313"/>
      <c r="G206" s="313"/>
      <c r="H206" s="134"/>
      <c r="I206" s="134"/>
      <c r="J206" s="135"/>
      <c r="K206" s="45"/>
      <c r="AA206" s="272"/>
      <c r="AB206" s="272"/>
      <c r="AC206" s="272"/>
      <c r="AD206" s="272"/>
      <c r="AE206" s="272"/>
      <c r="AF206" s="370"/>
    </row>
    <row r="207" spans="4:32" s="274" customFormat="1" x14ac:dyDescent="0.25">
      <c r="D207" s="313"/>
      <c r="E207" s="313"/>
      <c r="F207" s="313"/>
      <c r="G207" s="313"/>
      <c r="H207" s="134"/>
      <c r="I207" s="134"/>
      <c r="J207" s="135"/>
      <c r="K207" s="45"/>
      <c r="AA207" s="272"/>
      <c r="AB207" s="272"/>
      <c r="AC207" s="272"/>
      <c r="AD207" s="272"/>
      <c r="AE207" s="272"/>
      <c r="AF207" s="370"/>
    </row>
    <row r="208" spans="4:32" s="274" customFormat="1" x14ac:dyDescent="0.25">
      <c r="D208" s="313"/>
      <c r="E208" s="313"/>
      <c r="F208" s="313"/>
      <c r="G208" s="313"/>
      <c r="H208" s="134"/>
      <c r="I208" s="134"/>
      <c r="J208" s="135"/>
      <c r="K208" s="45"/>
      <c r="AA208" s="272"/>
      <c r="AB208" s="272"/>
      <c r="AC208" s="272"/>
      <c r="AD208" s="272"/>
      <c r="AE208" s="272"/>
      <c r="AF208" s="370"/>
    </row>
    <row r="209" spans="4:32" s="274" customFormat="1" x14ac:dyDescent="0.25">
      <c r="D209" s="313"/>
      <c r="E209" s="313"/>
      <c r="F209" s="313"/>
      <c r="G209" s="313"/>
      <c r="H209" s="134"/>
      <c r="I209" s="134"/>
      <c r="J209" s="135"/>
      <c r="K209" s="45"/>
      <c r="AA209" s="272"/>
      <c r="AB209" s="272"/>
      <c r="AC209" s="272"/>
      <c r="AD209" s="272"/>
      <c r="AE209" s="272"/>
      <c r="AF209" s="370"/>
    </row>
    <row r="210" spans="4:32" s="274" customFormat="1" x14ac:dyDescent="0.25">
      <c r="D210" s="313"/>
      <c r="E210" s="313"/>
      <c r="F210" s="313"/>
      <c r="G210" s="313"/>
      <c r="H210" s="134"/>
      <c r="I210" s="134"/>
      <c r="J210" s="135"/>
      <c r="K210" s="45"/>
      <c r="AA210" s="272"/>
      <c r="AB210" s="272"/>
      <c r="AC210" s="272"/>
      <c r="AD210" s="272"/>
      <c r="AE210" s="272"/>
      <c r="AF210" s="370"/>
    </row>
    <row r="211" spans="4:32" s="274" customFormat="1" x14ac:dyDescent="0.25">
      <c r="D211" s="313"/>
      <c r="E211" s="313"/>
      <c r="F211" s="313"/>
      <c r="G211" s="313"/>
      <c r="H211" s="134"/>
      <c r="I211" s="134"/>
      <c r="J211" s="135"/>
      <c r="K211" s="45"/>
      <c r="AA211" s="272"/>
      <c r="AB211" s="272"/>
      <c r="AC211" s="272"/>
      <c r="AD211" s="272"/>
      <c r="AE211" s="272"/>
      <c r="AF211" s="370"/>
    </row>
    <row r="212" spans="4:32" s="274" customFormat="1" x14ac:dyDescent="0.25">
      <c r="D212" s="313"/>
      <c r="E212" s="313"/>
      <c r="F212" s="313"/>
      <c r="G212" s="313"/>
      <c r="H212" s="134"/>
      <c r="I212" s="134"/>
      <c r="J212" s="135"/>
      <c r="K212" s="45"/>
      <c r="AA212" s="272"/>
      <c r="AB212" s="272"/>
      <c r="AC212" s="272"/>
      <c r="AD212" s="272"/>
      <c r="AE212" s="272"/>
      <c r="AF212" s="370"/>
    </row>
  </sheetData>
  <sheetProtection sheet="1" objects="1" scenarios="1" selectLockedCells="1" selectUnlockedCells="1"/>
  <mergeCells count="85">
    <mergeCell ref="I47:J47"/>
    <mergeCell ref="I49:J49"/>
    <mergeCell ref="I51:J51"/>
    <mergeCell ref="P65:S65"/>
    <mergeCell ref="P76:S76"/>
    <mergeCell ref="I53:J53"/>
    <mergeCell ref="I55:J55"/>
    <mergeCell ref="D53:E53"/>
    <mergeCell ref="D54:E54"/>
    <mergeCell ref="D63:S63"/>
    <mergeCell ref="I57:J57"/>
    <mergeCell ref="I59:J59"/>
    <mergeCell ref="D57:E57"/>
    <mergeCell ref="D58:E58"/>
    <mergeCell ref="D59:E59"/>
    <mergeCell ref="D50:E50"/>
    <mergeCell ref="D51:E51"/>
    <mergeCell ref="D52:E52"/>
    <mergeCell ref="D26:E26"/>
    <mergeCell ref="I27:J27"/>
    <mergeCell ref="D36:E36"/>
    <mergeCell ref="D37:E37"/>
    <mergeCell ref="D38:E38"/>
    <mergeCell ref="D39:E39"/>
    <mergeCell ref="I39:J39"/>
    <mergeCell ref="D27:E27"/>
    <mergeCell ref="D32:E32"/>
    <mergeCell ref="D33:E33"/>
    <mergeCell ref="D34:E34"/>
    <mergeCell ref="D35:E35"/>
    <mergeCell ref="I33:J33"/>
    <mergeCell ref="P96:S96"/>
    <mergeCell ref="L64:S64"/>
    <mergeCell ref="D64:K64"/>
    <mergeCell ref="L65:O65"/>
    <mergeCell ref="L70:O70"/>
    <mergeCell ref="L76:O76"/>
    <mergeCell ref="L93:O93"/>
    <mergeCell ref="L85:O85"/>
    <mergeCell ref="D65:G65"/>
    <mergeCell ref="H78:K78"/>
    <mergeCell ref="H83:K83"/>
    <mergeCell ref="D80:G80"/>
    <mergeCell ref="H65:K65"/>
    <mergeCell ref="H70:K70"/>
    <mergeCell ref="D73:G73"/>
    <mergeCell ref="J8:R8"/>
    <mergeCell ref="I43:J43"/>
    <mergeCell ref="I41:J41"/>
    <mergeCell ref="K25:V25"/>
    <mergeCell ref="J10:R10"/>
    <mergeCell ref="J21:K21"/>
    <mergeCell ref="J13:R13"/>
    <mergeCell ref="J15:R15"/>
    <mergeCell ref="Q21:V21"/>
    <mergeCell ref="D28:E28"/>
    <mergeCell ref="D40:E40"/>
    <mergeCell ref="D41:E41"/>
    <mergeCell ref="D24:V24"/>
    <mergeCell ref="J17:V19"/>
    <mergeCell ref="I25:J25"/>
    <mergeCell ref="F25:H25"/>
    <mergeCell ref="D25:E25"/>
    <mergeCell ref="D31:E31"/>
    <mergeCell ref="D30:E30"/>
    <mergeCell ref="D29:E29"/>
    <mergeCell ref="I35:J35"/>
    <mergeCell ref="I31:J31"/>
    <mergeCell ref="I29:J29"/>
    <mergeCell ref="K45:V45"/>
    <mergeCell ref="P84:S84"/>
    <mergeCell ref="D44:E44"/>
    <mergeCell ref="I37:J37"/>
    <mergeCell ref="D46:E46"/>
    <mergeCell ref="D48:E48"/>
    <mergeCell ref="D47:E47"/>
    <mergeCell ref="D45:E45"/>
    <mergeCell ref="F45:H45"/>
    <mergeCell ref="I45:J45"/>
    <mergeCell ref="D43:E43"/>
    <mergeCell ref="D42:E42"/>
    <mergeCell ref="D49:E49"/>
    <mergeCell ref="D60:E60"/>
    <mergeCell ref="D55:E55"/>
    <mergeCell ref="D56:E56"/>
  </mergeCells>
  <conditionalFormatting sqref="N27 N31 N33 N35 N29 N43 N41 N47 N51 N53 N55 N57 N59">
    <cfRule type="expression" dxfId="53" priority="598">
      <formula>I27&gt;=0.3</formula>
    </cfRule>
  </conditionalFormatting>
  <conditionalFormatting sqref="P27 P31 P43 P39 P47 P49 P51 P53 P57 P59 P29 P35 P41 P37">
    <cfRule type="expression" dxfId="52" priority="596">
      <formula>I27&gt;=0.5</formula>
    </cfRule>
  </conditionalFormatting>
  <conditionalFormatting sqref="Q27 Q31 Q33 Q35 Q29 Q43 Q41 Q37 Q47 Q49 Q51 Q53 Q55 Q57 Q59">
    <cfRule type="expression" dxfId="51" priority="594">
      <formula>I27&gt;=0.6</formula>
    </cfRule>
  </conditionalFormatting>
  <conditionalFormatting sqref="R27 R31 R33 R35 R29 R41 R43 R39 R37 R47 R49 R55 R57 R59 R51 R53">
    <cfRule type="expression" dxfId="50" priority="592">
      <formula>I27&gt;=0.7</formula>
    </cfRule>
  </conditionalFormatting>
  <conditionalFormatting sqref="S27 S31 S33 S35 S29 S41 S39 S37 S47 S49 S55 S57 S59 S53 S43 S51">
    <cfRule type="expression" dxfId="49" priority="590">
      <formula>I27&gt;=0.8</formula>
    </cfRule>
  </conditionalFormatting>
  <conditionalFormatting sqref="T27 T31 T33 T35 T29 T43 T41 T49 T51 T53 T47 T55 T57 T59">
    <cfRule type="expression" dxfId="48" priority="588">
      <formula>I27&gt;=0.9</formula>
    </cfRule>
  </conditionalFormatting>
  <conditionalFormatting sqref="U27 U31 U33 U35 U43 U41 U39 U37">
    <cfRule type="expression" dxfId="47" priority="586">
      <formula>I27=1</formula>
    </cfRule>
  </conditionalFormatting>
  <conditionalFormatting sqref="I27 K38 I47:I60 I29 I31 I33 I35 I37 I39:I44">
    <cfRule type="colorScale" priority="584">
      <colorScale>
        <cfvo type="num" val="0"/>
        <cfvo type="num" val="0.5"/>
        <cfvo type="num" val="1"/>
        <color rgb="FFF8696B"/>
        <color rgb="FFFFEB84"/>
        <color rgb="FF63BE7B"/>
      </colorScale>
    </cfRule>
  </conditionalFormatting>
  <conditionalFormatting sqref="M31 M43 M41 M37 M35 M33 M27 M29 M47 M49 M51 M53 M55 M57 M59">
    <cfRule type="expression" dxfId="46" priority="435">
      <formula>I27&gt;=0.2</formula>
    </cfRule>
  </conditionalFormatting>
  <conditionalFormatting sqref="P33">
    <cfRule type="expression" dxfId="45" priority="409">
      <formula>I33&gt;=0.4</formula>
    </cfRule>
  </conditionalFormatting>
  <conditionalFormatting sqref="O35 O29 O41 O37 O47 O49 O51 O53 O55 O57 O59 O27 O43 O31 O39 O33">
    <cfRule type="expression" dxfId="44" priority="387">
      <formula>I27&gt;=0.4</formula>
    </cfRule>
  </conditionalFormatting>
  <conditionalFormatting sqref="L43 L41 L37 L35 L33 L27 L29 L47 L49 L51 L53 L55 L57 L59">
    <cfRule type="expression" dxfId="43" priority="302">
      <formula>I27&gt;=0.1</formula>
    </cfRule>
  </conditionalFormatting>
  <conditionalFormatting sqref="L39">
    <cfRule type="expression" dxfId="42" priority="258">
      <formula>I39&gt;=0.3</formula>
    </cfRule>
  </conditionalFormatting>
  <conditionalFormatting sqref="M39">
    <cfRule type="expression" dxfId="41" priority="255">
      <formula>I39&gt;=0.4</formula>
    </cfRule>
  </conditionalFormatting>
  <conditionalFormatting sqref="N39">
    <cfRule type="expression" dxfId="40" priority="253">
      <formula>I39&gt;=0.5</formula>
    </cfRule>
  </conditionalFormatting>
  <conditionalFormatting sqref="Q39">
    <cfRule type="expression" dxfId="39" priority="247">
      <formula>I39&gt;=0.7</formula>
    </cfRule>
  </conditionalFormatting>
  <conditionalFormatting sqref="T39">
    <cfRule type="expression" dxfId="38" priority="241">
      <formula>I39&gt;=0.8</formula>
    </cfRule>
  </conditionalFormatting>
  <conditionalFormatting sqref="N37 N49">
    <cfRule type="expression" dxfId="37" priority="231">
      <formula>I37&gt;0.3</formula>
    </cfRule>
  </conditionalFormatting>
  <conditionalFormatting sqref="T37">
    <cfRule type="expression" dxfId="36" priority="219">
      <formula>I37&gt;0.9</formula>
    </cfRule>
  </conditionalFormatting>
  <conditionalFormatting sqref="L31">
    <cfRule type="expression" dxfId="35" priority="182">
      <formula>I31&gt;0.1</formula>
    </cfRule>
  </conditionalFormatting>
  <conditionalFormatting sqref="U47 U49 U51 U53 U55 U57 U59 U29">
    <cfRule type="expression" dxfId="34" priority="172">
      <formula>I29&gt;=1</formula>
    </cfRule>
  </conditionalFormatting>
  <conditionalFormatting sqref="P55">
    <cfRule type="expression" dxfId="33" priority="137">
      <formula>I55&gt;0.5</formula>
    </cfRule>
  </conditionalFormatting>
  <conditionalFormatting sqref="E66:E72">
    <cfRule type="expression" dxfId="32" priority="81">
      <formula>E66="no"</formula>
    </cfRule>
    <cfRule type="expression" dxfId="31" priority="82">
      <formula>E66="yes"</formula>
    </cfRule>
  </conditionalFormatting>
  <conditionalFormatting sqref="G74:G77 K71:K76 S95 S77:S83 I66:I69 E74:E79 I71:I77 M71:M75 M66:M69 O80 O83 O77:O78 M77:M84 O86 M86:M92 M94:M100 S66:S67 Q66:Q75 S85:S86 S91:S93 S97 Q77:Q83 Q85">
    <cfRule type="expression" dxfId="30" priority="79">
      <formula>E66="no"</formula>
    </cfRule>
    <cfRule type="expression" dxfId="29" priority="80">
      <formula>E66="yes"</formula>
    </cfRule>
  </conditionalFormatting>
  <conditionalFormatting sqref="I79:I82 E81:E92 G81:G92 I84:I89 K84:K89">
    <cfRule type="expression" dxfId="28" priority="77">
      <formula>E79="yes"</formula>
    </cfRule>
    <cfRule type="expression" dxfId="27" priority="78">
      <formula>E79="no"</formula>
    </cfRule>
  </conditionalFormatting>
  <conditionalFormatting sqref="J17">
    <cfRule type="expression" dxfId="26" priority="67">
      <formula>Z17=0</formula>
    </cfRule>
  </conditionalFormatting>
  <conditionalFormatting sqref="J8:R8">
    <cfRule type="expression" dxfId="25" priority="65">
      <formula>Z8=0</formula>
    </cfRule>
  </conditionalFormatting>
  <conditionalFormatting sqref="J10:R10">
    <cfRule type="expression" dxfId="24" priority="64">
      <formula>Z10=0</formula>
    </cfRule>
  </conditionalFormatting>
  <conditionalFormatting sqref="J13:R13">
    <cfRule type="expression" dxfId="23" priority="59">
      <formula>Z13=0</formula>
    </cfRule>
  </conditionalFormatting>
  <conditionalFormatting sqref="J15:R15">
    <cfRule type="expression" dxfId="22" priority="58">
      <formula>Z15=0</formula>
    </cfRule>
  </conditionalFormatting>
  <conditionalFormatting sqref="K77">
    <cfRule type="expression" dxfId="21" priority="49">
      <formula>K77="no"</formula>
    </cfRule>
    <cfRule type="expression" dxfId="20" priority="50">
      <formula>K77="yes"</formula>
    </cfRule>
  </conditionalFormatting>
  <conditionalFormatting sqref="K66:K69">
    <cfRule type="expression" dxfId="19" priority="47">
      <formula>K66="no"</formula>
    </cfRule>
    <cfRule type="expression" dxfId="18" priority="48">
      <formula>K66="yes"</formula>
    </cfRule>
  </conditionalFormatting>
  <conditionalFormatting sqref="O66">
    <cfRule type="expression" dxfId="17" priority="45">
      <formula>O66="no"</formula>
    </cfRule>
    <cfRule type="expression" dxfId="16" priority="46">
      <formula>O66="yes"</formula>
    </cfRule>
  </conditionalFormatting>
  <conditionalFormatting sqref="M101">
    <cfRule type="expression" dxfId="15" priority="43">
      <formula>M101="yes"</formula>
    </cfRule>
    <cfRule type="expression" dxfId="14" priority="44">
      <formula>M101="no"</formula>
    </cfRule>
  </conditionalFormatting>
  <conditionalFormatting sqref="S68:S74">
    <cfRule type="expression" dxfId="13" priority="41">
      <formula>S68="no"</formula>
    </cfRule>
    <cfRule type="expression" dxfId="12" priority="42">
      <formula>S68="yes"</formula>
    </cfRule>
  </conditionalFormatting>
  <conditionalFormatting sqref="Q95">
    <cfRule type="expression" dxfId="11" priority="29">
      <formula>Q95="yes"</formula>
    </cfRule>
    <cfRule type="expression" dxfId="10" priority="30">
      <formula>Q95="no"</formula>
    </cfRule>
  </conditionalFormatting>
  <conditionalFormatting sqref="S87:S90">
    <cfRule type="expression" dxfId="9" priority="19">
      <formula>S87="no"</formula>
    </cfRule>
    <cfRule type="expression" dxfId="8" priority="20">
      <formula>S87="yes"</formula>
    </cfRule>
  </conditionalFormatting>
  <conditionalFormatting sqref="S98:S104">
    <cfRule type="expression" dxfId="7" priority="11">
      <formula>S98="no"</formula>
    </cfRule>
    <cfRule type="expression" dxfId="6" priority="12">
      <formula>S98="yes"</formula>
    </cfRule>
  </conditionalFormatting>
  <conditionalFormatting sqref="Q97">
    <cfRule type="expression" dxfId="5" priority="7">
      <formula>Q97="yes"</formula>
    </cfRule>
    <cfRule type="expression" dxfId="4" priority="8">
      <formula>Q97="no"</formula>
    </cfRule>
  </conditionalFormatting>
  <conditionalFormatting sqref="Q98:Q104">
    <cfRule type="expression" dxfId="3" priority="3">
      <formula>Q98="yes"</formula>
    </cfRule>
    <cfRule type="expression" dxfId="2" priority="4">
      <formula>Q98="no"</formula>
    </cfRule>
  </conditionalFormatting>
  <conditionalFormatting sqref="Q86:Q94">
    <cfRule type="expression" dxfId="1" priority="1">
      <formula>Q86="no"</formula>
    </cfRule>
    <cfRule type="expression" dxfId="0" priority="2">
      <formula>Q86="yes"</formula>
    </cfRule>
  </conditionalFormatting>
  <printOptions horizontalCentered="1"/>
  <pageMargins left="0.1" right="0.1" top="0.5" bottom="0.5" header="0.3" footer="0.3"/>
  <pageSetup paperSize="5" fitToHeight="4" pageOrder="overThenDown" orientation="portrait" r:id="rId1"/>
  <ignoredErrors>
    <ignoredError sqref="F27 H2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GOTOINSTRUCT">
                <anchor>
                  <from>
                    <xdr:col>4</xdr:col>
                    <xdr:colOff>28575</xdr:colOff>
                    <xdr:row>1</xdr:row>
                    <xdr:rowOff>104775</xdr:rowOff>
                  </from>
                  <to>
                    <xdr:col>6</xdr:col>
                    <xdr:colOff>38100</xdr:colOff>
                    <xdr:row>1</xdr:row>
                    <xdr:rowOff>381000</xdr:rowOff>
                  </to>
                </anchor>
              </controlPr>
            </control>
          </mc:Choice>
        </mc:AlternateContent>
        <mc:AlternateContent xmlns:mc="http://schemas.openxmlformats.org/markup-compatibility/2006">
          <mc:Choice Requires="x14">
            <control shapeId="12290" r:id="rId5" name="Button 2">
              <controlPr defaultSize="0" print="0" autoFill="0" autoPict="0" macro="[0]!GOTO1">
                <anchor>
                  <from>
                    <xdr:col>8</xdr:col>
                    <xdr:colOff>104775</xdr:colOff>
                    <xdr:row>1</xdr:row>
                    <xdr:rowOff>104775</xdr:rowOff>
                  </from>
                  <to>
                    <xdr:col>10</xdr:col>
                    <xdr:colOff>28575</xdr:colOff>
                    <xdr:row>1</xdr:row>
                    <xdr:rowOff>381000</xdr:rowOff>
                  </to>
                </anchor>
              </controlPr>
            </control>
          </mc:Choice>
        </mc:AlternateContent>
        <mc:AlternateContent xmlns:mc="http://schemas.openxmlformats.org/markup-compatibility/2006">
          <mc:Choice Requires="x14">
            <control shapeId="12291" r:id="rId6" name="Button 3">
              <controlPr defaultSize="0" print="0" autoFill="0" autoPict="0" macro="[0]!goto2">
                <anchor>
                  <from>
                    <xdr:col>10</xdr:col>
                    <xdr:colOff>85725</xdr:colOff>
                    <xdr:row>1</xdr:row>
                    <xdr:rowOff>104775</xdr:rowOff>
                  </from>
                  <to>
                    <xdr:col>12</xdr:col>
                    <xdr:colOff>9525</xdr:colOff>
                    <xdr:row>1</xdr:row>
                    <xdr:rowOff>381000</xdr:rowOff>
                  </to>
                </anchor>
              </controlPr>
            </control>
          </mc:Choice>
        </mc:AlternateContent>
        <mc:AlternateContent xmlns:mc="http://schemas.openxmlformats.org/markup-compatibility/2006">
          <mc:Choice Requires="x14">
            <control shapeId="12292" r:id="rId7" name="Button 4">
              <controlPr defaultSize="0" print="0" autoFill="0" autoPict="0" macro="[0]!GOTO3">
                <anchor>
                  <from>
                    <xdr:col>12</xdr:col>
                    <xdr:colOff>76200</xdr:colOff>
                    <xdr:row>1</xdr:row>
                    <xdr:rowOff>104775</xdr:rowOff>
                  </from>
                  <to>
                    <xdr:col>14</xdr:col>
                    <xdr:colOff>0</xdr:colOff>
                    <xdr:row>1</xdr:row>
                    <xdr:rowOff>381000</xdr:rowOff>
                  </to>
                </anchor>
              </controlPr>
            </control>
          </mc:Choice>
        </mc:AlternateContent>
        <mc:AlternateContent xmlns:mc="http://schemas.openxmlformats.org/markup-compatibility/2006">
          <mc:Choice Requires="x14">
            <control shapeId="12293" r:id="rId8" name="Button 5">
              <controlPr defaultSize="0" print="0" autoFill="0" autoPict="0" macro="[0]!GOTO4">
                <anchor>
                  <from>
                    <xdr:col>14</xdr:col>
                    <xdr:colOff>66675</xdr:colOff>
                    <xdr:row>1</xdr:row>
                    <xdr:rowOff>104775</xdr:rowOff>
                  </from>
                  <to>
                    <xdr:col>15</xdr:col>
                    <xdr:colOff>304800</xdr:colOff>
                    <xdr:row>1</xdr:row>
                    <xdr:rowOff>381000</xdr:rowOff>
                  </to>
                </anchor>
              </controlPr>
            </control>
          </mc:Choice>
        </mc:AlternateContent>
        <mc:AlternateContent xmlns:mc="http://schemas.openxmlformats.org/markup-compatibility/2006">
          <mc:Choice Requires="x14">
            <control shapeId="12294" r:id="rId9" name="Button 6">
              <controlPr defaultSize="0" print="0" autoFill="0" autoPict="0" macro="[0]!GOTO5" altText="5. Testing">
                <anchor>
                  <from>
                    <xdr:col>16</xdr:col>
                    <xdr:colOff>66675</xdr:colOff>
                    <xdr:row>1</xdr:row>
                    <xdr:rowOff>104775</xdr:rowOff>
                  </from>
                  <to>
                    <xdr:col>17</xdr:col>
                    <xdr:colOff>295275</xdr:colOff>
                    <xdr:row>1</xdr:row>
                    <xdr:rowOff>381000</xdr:rowOff>
                  </to>
                </anchor>
              </controlPr>
            </control>
          </mc:Choice>
        </mc:AlternateContent>
        <mc:AlternateContent xmlns:mc="http://schemas.openxmlformats.org/markup-compatibility/2006">
          <mc:Choice Requires="x14">
            <control shapeId="12295" r:id="rId10" name="Button 7">
              <controlPr defaultSize="0" print="0" autoFill="0" autoPict="0" macro="[0]!GOTO6">
                <anchor>
                  <from>
                    <xdr:col>18</xdr:col>
                    <xdr:colOff>47625</xdr:colOff>
                    <xdr:row>1</xdr:row>
                    <xdr:rowOff>104775</xdr:rowOff>
                  </from>
                  <to>
                    <xdr:col>19</xdr:col>
                    <xdr:colOff>295275</xdr:colOff>
                    <xdr:row>1</xdr:row>
                    <xdr:rowOff>381000</xdr:rowOff>
                  </to>
                </anchor>
              </controlPr>
            </control>
          </mc:Choice>
        </mc:AlternateContent>
        <mc:AlternateContent xmlns:mc="http://schemas.openxmlformats.org/markup-compatibility/2006">
          <mc:Choice Requires="x14">
            <control shapeId="12296" r:id="rId11" name="Button 8">
              <controlPr defaultSize="0" print="0" autoFill="0" autoPict="0" macro="[0]!GOTO7">
                <anchor>
                  <from>
                    <xdr:col>20</xdr:col>
                    <xdr:colOff>28575</xdr:colOff>
                    <xdr:row>1</xdr:row>
                    <xdr:rowOff>104775</xdr:rowOff>
                  </from>
                  <to>
                    <xdr:col>21</xdr:col>
                    <xdr:colOff>266700</xdr:colOff>
                    <xdr:row>1</xdr:row>
                    <xdr:rowOff>381000</xdr:rowOff>
                  </to>
                </anchor>
              </controlPr>
            </control>
          </mc:Choice>
        </mc:AlternateContent>
        <mc:AlternateContent xmlns:mc="http://schemas.openxmlformats.org/markup-compatibility/2006">
          <mc:Choice Requires="x14">
            <control shapeId="12298" r:id="rId12" name="Button 10">
              <controlPr defaultSize="0" print="0" autoFill="0" autoPict="0" macro="[0]!saveaspdf">
                <anchor moveWithCells="1" sizeWithCells="1">
                  <from>
                    <xdr:col>5</xdr:col>
                    <xdr:colOff>142875</xdr:colOff>
                    <xdr:row>2</xdr:row>
                    <xdr:rowOff>9525</xdr:rowOff>
                  </from>
                  <to>
                    <xdr:col>7</xdr:col>
                    <xdr:colOff>9525</xdr:colOff>
                    <xdr:row>2</xdr:row>
                    <xdr:rowOff>295275</xdr:rowOff>
                  </to>
                </anchor>
              </controlPr>
            </control>
          </mc:Choice>
        </mc:AlternateContent>
        <mc:AlternateContent xmlns:mc="http://schemas.openxmlformats.org/markup-compatibility/2006">
          <mc:Choice Requires="x14">
            <control shapeId="12299" r:id="rId13" name="Button 11">
              <controlPr defaultSize="0" print="0" autoFill="0" autoPict="0" macro="[0]!gotoGlossary">
                <anchor moveWithCells="1" sizeWithCells="1">
                  <from>
                    <xdr:col>20</xdr:col>
                    <xdr:colOff>76200</xdr:colOff>
                    <xdr:row>2</xdr:row>
                    <xdr:rowOff>9525</xdr:rowOff>
                  </from>
                  <to>
                    <xdr:col>22</xdr:col>
                    <xdr:colOff>0</xdr:colOff>
                    <xdr:row>2</xdr:row>
                    <xdr:rowOff>295275</xdr:rowOff>
                  </to>
                </anchor>
              </controlPr>
            </control>
          </mc:Choice>
        </mc:AlternateContent>
        <mc:AlternateContent xmlns:mc="http://schemas.openxmlformats.org/markup-compatibility/2006">
          <mc:Choice Requires="x14">
            <control shapeId="12301" r:id="rId14" name="Button 13">
              <controlPr defaultSize="0" print="0" autoFill="0" autoPict="0" macro="[0]!gotoprofile">
                <anchor>
                  <from>
                    <xdr:col>6</xdr:col>
                    <xdr:colOff>104775</xdr:colOff>
                    <xdr:row>1</xdr:row>
                    <xdr:rowOff>104775</xdr:rowOff>
                  </from>
                  <to>
                    <xdr:col>8</xdr:col>
                    <xdr:colOff>28575</xdr:colOff>
                    <xdr:row>1</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2" tint="-0.499984740745262"/>
  </sheetPr>
  <dimension ref="A1:R17"/>
  <sheetViews>
    <sheetView showGridLines="0" showRowColHeaders="0" zoomScaleNormal="100" workbookViewId="0">
      <selection activeCell="C6" sqref="C6:E6"/>
    </sheetView>
  </sheetViews>
  <sheetFormatPr baseColWidth="10" defaultColWidth="9.140625" defaultRowHeight="15" x14ac:dyDescent="0.25"/>
  <cols>
    <col min="1" max="1" width="5.28515625" style="161" customWidth="1"/>
    <col min="2" max="2" width="25.7109375" style="161" customWidth="1"/>
    <col min="3" max="3" width="14.140625" style="161" customWidth="1"/>
    <col min="4" max="4" width="15.7109375" style="161" customWidth="1"/>
    <col min="5" max="5" width="22.7109375" style="161" customWidth="1"/>
    <col min="6" max="6" width="5.42578125" style="171" customWidth="1"/>
    <col min="7" max="7" width="22.7109375" style="171" customWidth="1"/>
    <col min="8" max="16384" width="9.140625" style="161"/>
  </cols>
  <sheetData>
    <row r="1" spans="1:18" ht="38.25" customHeight="1" x14ac:dyDescent="0.25">
      <c r="A1" s="160"/>
      <c r="D1" s="162"/>
      <c r="E1" s="162"/>
      <c r="F1" s="163"/>
      <c r="G1" s="163"/>
      <c r="H1" s="164"/>
    </row>
    <row r="2" spans="1:18" ht="26.25" customHeight="1" x14ac:dyDescent="0.4">
      <c r="A2" s="160"/>
      <c r="B2" s="205"/>
      <c r="C2" s="205"/>
      <c r="D2" s="206"/>
      <c r="E2" s="206"/>
      <c r="F2" s="206"/>
      <c r="G2" s="167"/>
      <c r="H2" s="168"/>
      <c r="I2" s="168"/>
      <c r="J2" s="169"/>
      <c r="K2" s="169"/>
      <c r="L2" s="169"/>
      <c r="M2" s="169"/>
      <c r="N2" s="169"/>
      <c r="O2" s="169"/>
      <c r="P2" s="170"/>
      <c r="Q2" s="170"/>
      <c r="R2" s="170"/>
    </row>
    <row r="3" spans="1:18" ht="10.5" customHeight="1" thickBot="1" x14ac:dyDescent="0.3">
      <c r="A3" s="179"/>
      <c r="B3" s="207"/>
      <c r="C3" s="207"/>
      <c r="D3" s="207"/>
      <c r="E3" s="207"/>
      <c r="F3" s="208"/>
      <c r="G3" s="182"/>
    </row>
    <row r="4" spans="1:18" ht="20.25" customHeight="1" thickTop="1" thickBot="1" x14ac:dyDescent="0.35">
      <c r="A4" s="172"/>
      <c r="B4" s="468" t="s">
        <v>96</v>
      </c>
      <c r="C4" s="469"/>
      <c r="D4" s="469"/>
      <c r="E4" s="470"/>
      <c r="F4" s="471"/>
      <c r="G4" s="180"/>
    </row>
    <row r="5" spans="1:18" ht="20.25" customHeight="1" thickTop="1" x14ac:dyDescent="0.3">
      <c r="A5" s="172"/>
      <c r="B5" s="209"/>
      <c r="C5" s="210"/>
      <c r="D5" s="210"/>
      <c r="E5" s="210"/>
      <c r="F5" s="211"/>
      <c r="G5" s="180"/>
    </row>
    <row r="6" spans="1:18" ht="15" customHeight="1" x14ac:dyDescent="0.25">
      <c r="A6" s="172"/>
      <c r="B6" s="212" t="s">
        <v>95</v>
      </c>
      <c r="C6" s="472"/>
      <c r="D6" s="473"/>
      <c r="E6" s="474"/>
      <c r="F6" s="213"/>
    </row>
    <row r="7" spans="1:18" ht="5.0999999999999996" customHeight="1" x14ac:dyDescent="0.25">
      <c r="A7" s="172"/>
      <c r="B7" s="212"/>
      <c r="C7" s="214"/>
      <c r="D7" s="214"/>
      <c r="E7" s="214"/>
      <c r="F7" s="213"/>
    </row>
    <row r="8" spans="1:18" ht="15" customHeight="1" x14ac:dyDescent="0.25">
      <c r="A8" s="172"/>
      <c r="B8" s="215" t="s">
        <v>97</v>
      </c>
      <c r="C8" s="472"/>
      <c r="D8" s="473"/>
      <c r="E8" s="474"/>
      <c r="F8" s="216"/>
    </row>
    <row r="9" spans="1:18" ht="5.0999999999999996" customHeight="1" x14ac:dyDescent="0.25">
      <c r="A9" s="172"/>
      <c r="B9" s="153"/>
      <c r="C9" s="217"/>
      <c r="D9" s="217"/>
      <c r="E9" s="217"/>
      <c r="F9" s="216"/>
    </row>
    <row r="10" spans="1:18" ht="15" customHeight="1" x14ac:dyDescent="0.25">
      <c r="A10" s="172"/>
      <c r="B10" s="212" t="s">
        <v>98</v>
      </c>
      <c r="C10" s="472"/>
      <c r="D10" s="473"/>
      <c r="E10" s="474"/>
      <c r="F10" s="216"/>
    </row>
    <row r="11" spans="1:18" ht="5.0999999999999996" customHeight="1" x14ac:dyDescent="0.25">
      <c r="A11" s="172"/>
      <c r="B11" s="153"/>
      <c r="C11" s="217"/>
      <c r="D11" s="217"/>
      <c r="E11" s="217"/>
      <c r="F11" s="216"/>
    </row>
    <row r="12" spans="1:18" ht="15" customHeight="1" x14ac:dyDescent="0.25">
      <c r="A12" s="172"/>
      <c r="B12" s="212" t="s">
        <v>99</v>
      </c>
      <c r="C12" s="472"/>
      <c r="D12" s="473"/>
      <c r="E12" s="474"/>
      <c r="F12" s="216"/>
    </row>
    <row r="13" spans="1:18" ht="5.0999999999999996" customHeight="1" x14ac:dyDescent="0.25">
      <c r="A13" s="172"/>
      <c r="B13" s="153"/>
      <c r="C13" s="217"/>
      <c r="D13" s="217"/>
      <c r="E13" s="217"/>
      <c r="F13" s="216"/>
    </row>
    <row r="14" spans="1:18" ht="158.25" customHeight="1" x14ac:dyDescent="0.25">
      <c r="A14" s="172"/>
      <c r="B14" s="218" t="s">
        <v>100</v>
      </c>
      <c r="C14" s="475"/>
      <c r="D14" s="476"/>
      <c r="E14" s="477"/>
      <c r="F14" s="216"/>
      <c r="G14" s="180"/>
    </row>
    <row r="15" spans="1:18" ht="21.75" customHeight="1" x14ac:dyDescent="0.25">
      <c r="A15" s="172"/>
      <c r="B15" s="219"/>
      <c r="C15" s="220"/>
      <c r="D15" s="220"/>
      <c r="E15" s="220"/>
      <c r="F15" s="221"/>
      <c r="G15" s="180"/>
    </row>
    <row r="16" spans="1:18" ht="32.1" customHeight="1" thickBot="1" x14ac:dyDescent="0.3">
      <c r="A16" s="172"/>
      <c r="B16" s="465" t="s">
        <v>227</v>
      </c>
      <c r="C16" s="466"/>
      <c r="D16" s="466"/>
      <c r="E16" s="466"/>
      <c r="F16" s="467"/>
    </row>
    <row r="17" ht="15.75" thickTop="1" x14ac:dyDescent="0.25"/>
  </sheetData>
  <sheetProtection sheet="1" objects="1" scenarios="1" selectLockedCells="1"/>
  <mergeCells count="7">
    <mergeCell ref="B16:F16"/>
    <mergeCell ref="B4:F4"/>
    <mergeCell ref="C6:E6"/>
    <mergeCell ref="C8:E8"/>
    <mergeCell ref="C12:E12"/>
    <mergeCell ref="C14:E14"/>
    <mergeCell ref="C10:E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8" r:id="rId3" name="Button 6">
              <controlPr defaultSize="0" print="0" autoFill="0" autoPict="0" macro="[0]!gotoinstructions1">
                <anchor>
                  <from>
                    <xdr:col>0</xdr:col>
                    <xdr:colOff>333375</xdr:colOff>
                    <xdr:row>17</xdr:row>
                    <xdr:rowOff>9525</xdr:rowOff>
                  </from>
                  <to>
                    <xdr:col>1</xdr:col>
                    <xdr:colOff>847725</xdr:colOff>
                    <xdr:row>18</xdr:row>
                    <xdr:rowOff>28575</xdr:rowOff>
                  </to>
                </anchor>
              </controlPr>
            </control>
          </mc:Choice>
        </mc:AlternateContent>
        <mc:AlternateContent xmlns:mc="http://schemas.openxmlformats.org/markup-compatibility/2006">
          <mc:Choice Requires="x14">
            <control shapeId="64519" r:id="rId4" name="Button 7">
              <controlPr defaultSize="0" print="0" autoFill="0" autoPict="0" macro="[0]!goto1general">
                <anchor>
                  <from>
                    <xdr:col>4</xdr:col>
                    <xdr:colOff>581025</xdr:colOff>
                    <xdr:row>15</xdr:row>
                    <xdr:rowOff>104775</xdr:rowOff>
                  </from>
                  <to>
                    <xdr:col>4</xdr:col>
                    <xdr:colOff>1457325</xdr:colOff>
                    <xdr:row>15</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sheetPr>
  <dimension ref="A1:AB69"/>
  <sheetViews>
    <sheetView showGridLines="0" showRowColHeaders="0" topLeftCell="B1" zoomScaleNormal="100" workbookViewId="0">
      <selection activeCell="E7" sqref="E7"/>
    </sheetView>
  </sheetViews>
  <sheetFormatPr baseColWidth="10" defaultColWidth="9.140625" defaultRowHeight="15" x14ac:dyDescent="0.25"/>
  <cols>
    <col min="1" max="1" width="3.7109375" style="6" hidden="1" customWidth="1"/>
    <col min="2" max="2" width="0.140625" style="6" customWidth="1"/>
    <col min="3" max="3" width="2.85546875" style="190" customWidth="1"/>
    <col min="4" max="4" width="2.28515625" style="6" customWidth="1"/>
    <col min="5" max="5" width="16" style="2" customWidth="1"/>
    <col min="6" max="6" width="68.85546875" style="1" customWidth="1"/>
    <col min="7" max="7" width="1.140625" hidden="1" customWidth="1"/>
    <col min="8" max="8" width="2" customWidth="1"/>
    <col min="9" max="9" width="4.28515625" style="190" customWidth="1"/>
    <col min="10" max="10" width="10.7109375" style="196" customWidth="1"/>
    <col min="11" max="11" width="10.7109375" style="194" customWidth="1"/>
    <col min="12" max="16" width="10.7109375" style="161" customWidth="1"/>
    <col min="17" max="28" width="9.140625" style="161"/>
  </cols>
  <sheetData>
    <row r="1" spans="1:15" s="161" customFormat="1" ht="26.25" x14ac:dyDescent="0.25">
      <c r="A1" s="190"/>
      <c r="B1" s="190"/>
      <c r="C1" s="190"/>
      <c r="D1" s="191"/>
      <c r="E1" s="192"/>
      <c r="F1" s="192"/>
      <c r="G1" s="192"/>
      <c r="H1" s="192"/>
      <c r="I1" s="190"/>
      <c r="J1" s="193"/>
      <c r="K1" s="194"/>
    </row>
    <row r="2" spans="1:15" ht="26.25" customHeight="1" x14ac:dyDescent="0.25">
      <c r="A2" s="18"/>
      <c r="B2" s="18"/>
      <c r="D2" s="483" t="s">
        <v>226</v>
      </c>
      <c r="E2" s="484"/>
      <c r="F2" s="487"/>
      <c r="G2" s="487"/>
      <c r="H2" s="488"/>
      <c r="J2" s="193"/>
    </row>
    <row r="3" spans="1:15" ht="26.25" customHeight="1" x14ac:dyDescent="0.25">
      <c r="A3" s="18"/>
      <c r="B3" s="18"/>
      <c r="D3" s="485"/>
      <c r="E3" s="486"/>
      <c r="F3" s="489"/>
      <c r="G3" s="489"/>
      <c r="H3" s="490"/>
      <c r="J3" s="193"/>
    </row>
    <row r="4" spans="1:15" s="161" customFormat="1" ht="15.75" customHeight="1" thickBot="1" x14ac:dyDescent="0.3">
      <c r="A4" s="190"/>
      <c r="B4" s="190"/>
      <c r="C4" s="190"/>
      <c r="D4" s="191"/>
      <c r="E4" s="192"/>
      <c r="F4" s="192"/>
      <c r="G4" s="192"/>
      <c r="H4" s="192"/>
      <c r="I4" s="190"/>
      <c r="J4" s="193"/>
      <c r="K4" s="194"/>
    </row>
    <row r="5" spans="1:15" ht="27.6" customHeight="1" thickTop="1" x14ac:dyDescent="0.25">
      <c r="C5" s="195"/>
      <c r="D5" s="491" t="s">
        <v>162</v>
      </c>
      <c r="E5" s="492"/>
      <c r="F5" s="492"/>
      <c r="G5" s="492"/>
      <c r="H5" s="493"/>
    </row>
    <row r="6" spans="1:15" ht="30.75" customHeight="1" x14ac:dyDescent="0.25">
      <c r="C6" s="195"/>
      <c r="D6" s="203"/>
      <c r="E6" s="200" t="s">
        <v>185</v>
      </c>
      <c r="F6" s="498" t="s">
        <v>186</v>
      </c>
      <c r="G6" s="499"/>
      <c r="H6" s="204"/>
    </row>
    <row r="7" spans="1:15" ht="53.25" customHeight="1" x14ac:dyDescent="0.25">
      <c r="C7" s="195"/>
      <c r="D7" s="203"/>
      <c r="E7" s="200" t="s">
        <v>171</v>
      </c>
      <c r="F7" s="498" t="s">
        <v>172</v>
      </c>
      <c r="G7" s="499"/>
      <c r="H7" s="204"/>
    </row>
    <row r="8" spans="1:15" ht="25.5" x14ac:dyDescent="0.25">
      <c r="C8" s="195"/>
      <c r="D8" s="203"/>
      <c r="E8" s="200" t="s">
        <v>163</v>
      </c>
      <c r="F8" s="481" t="s">
        <v>165</v>
      </c>
      <c r="G8" s="482"/>
      <c r="H8" s="204"/>
    </row>
    <row r="9" spans="1:15" ht="30.75" customHeight="1" x14ac:dyDescent="0.25">
      <c r="C9" s="195"/>
      <c r="D9" s="203"/>
      <c r="E9" s="201" t="s">
        <v>193</v>
      </c>
      <c r="F9" s="481" t="s">
        <v>194</v>
      </c>
      <c r="G9" s="482"/>
      <c r="H9" s="204"/>
    </row>
    <row r="10" spans="1:15" ht="81" customHeight="1" x14ac:dyDescent="0.25">
      <c r="C10" s="195"/>
      <c r="D10" s="203"/>
      <c r="E10" s="200" t="s">
        <v>177</v>
      </c>
      <c r="F10" s="481" t="s">
        <v>178</v>
      </c>
      <c r="G10" s="482"/>
      <c r="H10" s="204"/>
      <c r="L10" s="197"/>
    </row>
    <row r="11" spans="1:15" ht="65.25" customHeight="1" x14ac:dyDescent="0.25">
      <c r="C11" s="195"/>
      <c r="D11" s="203"/>
      <c r="E11" s="201" t="s">
        <v>169</v>
      </c>
      <c r="F11" s="498" t="s">
        <v>170</v>
      </c>
      <c r="G11" s="499"/>
      <c r="H11" s="204"/>
    </row>
    <row r="12" spans="1:15" ht="33" customHeight="1" x14ac:dyDescent="0.25">
      <c r="C12" s="195"/>
      <c r="D12" s="203"/>
      <c r="E12" s="201" t="s">
        <v>179</v>
      </c>
      <c r="F12" s="481" t="s">
        <v>180</v>
      </c>
      <c r="G12" s="482"/>
      <c r="H12" s="204"/>
      <c r="M12" s="198"/>
      <c r="N12" s="199"/>
      <c r="O12" s="199"/>
    </row>
    <row r="13" spans="1:15" ht="52.5" customHeight="1" x14ac:dyDescent="0.25">
      <c r="C13" s="195"/>
      <c r="D13" s="203"/>
      <c r="E13" s="200" t="s">
        <v>189</v>
      </c>
      <c r="F13" s="481" t="s">
        <v>190</v>
      </c>
      <c r="G13" s="482"/>
      <c r="H13" s="204"/>
      <c r="M13" s="198"/>
      <c r="N13" s="199"/>
      <c r="O13" s="199"/>
    </row>
    <row r="14" spans="1:15" ht="43.5" customHeight="1" x14ac:dyDescent="0.25">
      <c r="C14" s="195"/>
      <c r="D14" s="203"/>
      <c r="E14" s="200" t="s">
        <v>198</v>
      </c>
      <c r="F14" s="481" t="s">
        <v>199</v>
      </c>
      <c r="G14" s="482"/>
      <c r="H14" s="204"/>
    </row>
    <row r="15" spans="1:15" ht="32.25" customHeight="1" x14ac:dyDescent="0.25">
      <c r="C15" s="195"/>
      <c r="D15" s="203"/>
      <c r="E15" s="200" t="s">
        <v>191</v>
      </c>
      <c r="F15" s="481" t="s">
        <v>192</v>
      </c>
      <c r="G15" s="482"/>
      <c r="H15" s="204"/>
    </row>
    <row r="16" spans="1:15" ht="44.25" customHeight="1" x14ac:dyDescent="0.25">
      <c r="C16" s="195"/>
      <c r="D16" s="203"/>
      <c r="E16" s="200" t="s">
        <v>166</v>
      </c>
      <c r="F16" s="481" t="s">
        <v>167</v>
      </c>
      <c r="G16" s="482"/>
      <c r="H16" s="204"/>
    </row>
    <row r="17" spans="1:11" ht="55.5" customHeight="1" x14ac:dyDescent="0.25">
      <c r="C17" s="195"/>
      <c r="D17" s="203"/>
      <c r="E17" s="200" t="s">
        <v>173</v>
      </c>
      <c r="F17" s="481" t="s">
        <v>174</v>
      </c>
      <c r="G17" s="482"/>
      <c r="H17" s="204"/>
    </row>
    <row r="18" spans="1:11" ht="30.75" customHeight="1" x14ac:dyDescent="0.25">
      <c r="C18" s="195"/>
      <c r="D18" s="203"/>
      <c r="E18" s="200" t="s">
        <v>195</v>
      </c>
      <c r="F18" s="481" t="s">
        <v>197</v>
      </c>
      <c r="G18" s="482"/>
      <c r="H18" s="204"/>
    </row>
    <row r="19" spans="1:11" ht="29.25" customHeight="1" x14ac:dyDescent="0.25">
      <c r="C19" s="195"/>
      <c r="D19" s="203"/>
      <c r="E19" s="202" t="s">
        <v>187</v>
      </c>
      <c r="F19" s="496" t="s">
        <v>188</v>
      </c>
      <c r="G19" s="497"/>
      <c r="H19" s="204"/>
    </row>
    <row r="20" spans="1:11" ht="42.75" customHeight="1" x14ac:dyDescent="0.25">
      <c r="C20" s="195"/>
      <c r="D20" s="203"/>
      <c r="E20" s="200" t="s">
        <v>168</v>
      </c>
      <c r="F20" s="481" t="s">
        <v>196</v>
      </c>
      <c r="G20" s="482"/>
      <c r="H20" s="204"/>
    </row>
    <row r="21" spans="1:11" ht="42.75" customHeight="1" x14ac:dyDescent="0.25">
      <c r="C21" s="195"/>
      <c r="D21" s="203"/>
      <c r="E21" s="200" t="s">
        <v>175</v>
      </c>
      <c r="F21" s="481" t="s">
        <v>176</v>
      </c>
      <c r="G21" s="482"/>
      <c r="H21" s="204"/>
    </row>
    <row r="22" spans="1:11" ht="24.75" customHeight="1" x14ac:dyDescent="0.25">
      <c r="C22" s="195"/>
      <c r="D22" s="203"/>
      <c r="E22" s="200" t="s">
        <v>183</v>
      </c>
      <c r="F22" s="481" t="s">
        <v>184</v>
      </c>
      <c r="G22" s="482"/>
      <c r="H22" s="204"/>
    </row>
    <row r="23" spans="1:11" ht="52.5" customHeight="1" x14ac:dyDescent="0.25">
      <c r="C23" s="195"/>
      <c r="D23" s="203"/>
      <c r="E23" s="200" t="s">
        <v>181</v>
      </c>
      <c r="F23" s="494" t="s">
        <v>182</v>
      </c>
      <c r="G23" s="495"/>
      <c r="H23" s="204"/>
    </row>
    <row r="24" spans="1:11" ht="32.1" customHeight="1" thickBot="1" x14ac:dyDescent="0.3">
      <c r="C24" s="195"/>
      <c r="D24" s="478"/>
      <c r="E24" s="479"/>
      <c r="F24" s="479"/>
      <c r="G24" s="479"/>
      <c r="H24" s="480"/>
    </row>
    <row r="25" spans="1:11" s="161" customFormat="1" ht="15.75" thickTop="1" x14ac:dyDescent="0.25">
      <c r="A25" s="190"/>
      <c r="B25" s="190"/>
      <c r="C25" s="190"/>
      <c r="D25" s="190"/>
      <c r="E25" s="162"/>
      <c r="F25" s="164"/>
      <c r="I25" s="190"/>
      <c r="J25" s="196"/>
      <c r="K25" s="194"/>
    </row>
    <row r="26" spans="1:11" s="161" customFormat="1" x14ac:dyDescent="0.25">
      <c r="A26" s="190"/>
      <c r="B26" s="190"/>
      <c r="C26" s="190"/>
      <c r="D26" s="190"/>
      <c r="E26" s="162"/>
      <c r="F26" s="164"/>
      <c r="I26" s="190"/>
      <c r="J26" s="196"/>
      <c r="K26" s="194"/>
    </row>
    <row r="27" spans="1:11" s="161" customFormat="1" x14ac:dyDescent="0.25">
      <c r="A27" s="190"/>
      <c r="B27" s="190"/>
      <c r="C27" s="190"/>
      <c r="D27" s="190"/>
      <c r="E27" s="162"/>
      <c r="F27" s="164"/>
      <c r="I27" s="190"/>
      <c r="J27" s="196"/>
      <c r="K27" s="194"/>
    </row>
    <row r="28" spans="1:11" s="161" customFormat="1" x14ac:dyDescent="0.25">
      <c r="A28" s="190"/>
      <c r="B28" s="190"/>
      <c r="C28" s="190"/>
      <c r="D28" s="190"/>
      <c r="E28" s="162"/>
      <c r="F28" s="164"/>
      <c r="I28" s="190"/>
      <c r="J28" s="196"/>
      <c r="K28" s="194"/>
    </row>
    <row r="29" spans="1:11" s="161" customFormat="1" x14ac:dyDescent="0.25">
      <c r="A29" s="190"/>
      <c r="B29" s="190"/>
      <c r="C29" s="190"/>
      <c r="D29" s="190"/>
      <c r="E29" s="162"/>
      <c r="F29" s="164"/>
      <c r="I29" s="190"/>
      <c r="J29" s="196"/>
      <c r="K29" s="194"/>
    </row>
    <row r="30" spans="1:11" s="161" customFormat="1" x14ac:dyDescent="0.25">
      <c r="A30" s="190"/>
      <c r="B30" s="190"/>
      <c r="C30" s="190"/>
      <c r="D30" s="190"/>
      <c r="E30" s="162"/>
      <c r="F30" s="164"/>
      <c r="I30" s="190"/>
      <c r="J30" s="196"/>
      <c r="K30" s="194"/>
    </row>
    <row r="31" spans="1:11" s="161" customFormat="1" x14ac:dyDescent="0.25">
      <c r="A31" s="190"/>
      <c r="B31" s="190"/>
      <c r="C31" s="190"/>
      <c r="D31" s="190"/>
      <c r="E31" s="162"/>
      <c r="F31" s="164"/>
      <c r="I31" s="190"/>
      <c r="J31" s="196"/>
      <c r="K31" s="194"/>
    </row>
    <row r="32" spans="1:11" s="161" customFormat="1" x14ac:dyDescent="0.25">
      <c r="A32" s="190"/>
      <c r="B32" s="190"/>
      <c r="C32" s="190"/>
      <c r="D32" s="190"/>
      <c r="E32" s="162"/>
      <c r="F32" s="164"/>
      <c r="I32" s="190"/>
      <c r="J32" s="196"/>
      <c r="K32" s="194"/>
    </row>
    <row r="33" spans="1:11" s="161" customFormat="1" x14ac:dyDescent="0.25">
      <c r="A33" s="190"/>
      <c r="B33" s="190"/>
      <c r="C33" s="190"/>
      <c r="D33" s="190"/>
      <c r="E33" s="162"/>
      <c r="F33" s="164"/>
      <c r="I33" s="190"/>
      <c r="J33" s="196"/>
      <c r="K33" s="194"/>
    </row>
    <row r="34" spans="1:11" s="161" customFormat="1" x14ac:dyDescent="0.25">
      <c r="A34" s="190"/>
      <c r="B34" s="190"/>
      <c r="C34" s="190"/>
      <c r="D34" s="190"/>
      <c r="E34" s="162"/>
      <c r="F34" s="164"/>
      <c r="I34" s="190"/>
      <c r="J34" s="196"/>
      <c r="K34" s="194"/>
    </row>
    <row r="35" spans="1:11" s="161" customFormat="1" x14ac:dyDescent="0.25">
      <c r="A35" s="190"/>
      <c r="B35" s="190"/>
      <c r="C35" s="190"/>
      <c r="D35" s="190"/>
      <c r="E35" s="162"/>
      <c r="F35" s="164"/>
      <c r="I35" s="190"/>
      <c r="J35" s="196"/>
      <c r="K35" s="194"/>
    </row>
    <row r="36" spans="1:11" s="161" customFormat="1" x14ac:dyDescent="0.25">
      <c r="A36" s="190"/>
      <c r="B36" s="190"/>
      <c r="C36" s="190"/>
      <c r="D36" s="190"/>
      <c r="E36" s="162"/>
      <c r="F36" s="164"/>
      <c r="I36" s="190"/>
      <c r="J36" s="196"/>
      <c r="K36" s="194"/>
    </row>
    <row r="37" spans="1:11" s="161" customFormat="1" x14ac:dyDescent="0.25">
      <c r="A37" s="190"/>
      <c r="B37" s="190"/>
      <c r="C37" s="190"/>
      <c r="D37" s="190"/>
      <c r="E37" s="162"/>
      <c r="F37" s="164"/>
      <c r="I37" s="190"/>
      <c r="J37" s="196"/>
      <c r="K37" s="194"/>
    </row>
    <row r="38" spans="1:11" s="161" customFormat="1" x14ac:dyDescent="0.25">
      <c r="A38" s="190"/>
      <c r="B38" s="190"/>
      <c r="C38" s="190"/>
      <c r="D38" s="190"/>
      <c r="E38" s="162"/>
      <c r="F38" s="164"/>
      <c r="I38" s="190"/>
      <c r="J38" s="196"/>
      <c r="K38" s="194"/>
    </row>
    <row r="39" spans="1:11" s="161" customFormat="1" x14ac:dyDescent="0.25">
      <c r="A39" s="190"/>
      <c r="B39" s="190"/>
      <c r="C39" s="190"/>
      <c r="D39" s="190"/>
      <c r="E39" s="162"/>
      <c r="F39" s="164"/>
      <c r="I39" s="190"/>
      <c r="J39" s="196"/>
      <c r="K39" s="194"/>
    </row>
    <row r="40" spans="1:11" s="161" customFormat="1" x14ac:dyDescent="0.25">
      <c r="A40" s="190"/>
      <c r="B40" s="190"/>
      <c r="C40" s="190"/>
      <c r="D40" s="190"/>
      <c r="E40" s="162"/>
      <c r="F40" s="164"/>
      <c r="I40" s="190"/>
      <c r="J40" s="196"/>
      <c r="K40" s="194"/>
    </row>
    <row r="41" spans="1:11" s="161" customFormat="1" x14ac:dyDescent="0.25">
      <c r="A41" s="190"/>
      <c r="B41" s="190"/>
      <c r="C41" s="190"/>
      <c r="D41" s="190"/>
      <c r="E41" s="162"/>
      <c r="F41" s="164"/>
      <c r="I41" s="190"/>
      <c r="J41" s="196"/>
      <c r="K41" s="194"/>
    </row>
    <row r="42" spans="1:11" s="161" customFormat="1" x14ac:dyDescent="0.25">
      <c r="A42" s="190"/>
      <c r="B42" s="190"/>
      <c r="C42" s="190"/>
      <c r="D42" s="190"/>
      <c r="E42" s="162"/>
      <c r="F42" s="164"/>
      <c r="I42" s="190"/>
      <c r="J42" s="196"/>
      <c r="K42" s="194"/>
    </row>
    <row r="43" spans="1:11" s="161" customFormat="1" x14ac:dyDescent="0.25">
      <c r="A43" s="190"/>
      <c r="B43" s="190"/>
      <c r="C43" s="190"/>
      <c r="D43" s="190"/>
      <c r="E43" s="162"/>
      <c r="F43" s="164"/>
      <c r="I43" s="190"/>
      <c r="J43" s="196"/>
      <c r="K43" s="194"/>
    </row>
    <row r="44" spans="1:11" s="161" customFormat="1" x14ac:dyDescent="0.25">
      <c r="A44" s="190"/>
      <c r="B44" s="190"/>
      <c r="C44" s="190"/>
      <c r="D44" s="190"/>
      <c r="E44" s="162"/>
      <c r="F44" s="164"/>
      <c r="I44" s="190"/>
      <c r="J44" s="196"/>
      <c r="K44" s="194"/>
    </row>
    <row r="45" spans="1:11" s="161" customFormat="1" x14ac:dyDescent="0.25">
      <c r="A45" s="190"/>
      <c r="B45" s="190"/>
      <c r="C45" s="190"/>
      <c r="D45" s="190"/>
      <c r="E45" s="162"/>
      <c r="F45" s="164"/>
      <c r="I45" s="190"/>
      <c r="J45" s="196"/>
      <c r="K45" s="194"/>
    </row>
    <row r="46" spans="1:11" s="161" customFormat="1" x14ac:dyDescent="0.25">
      <c r="A46" s="190"/>
      <c r="B46" s="190"/>
      <c r="C46" s="190"/>
      <c r="D46" s="190"/>
      <c r="E46" s="162"/>
      <c r="F46" s="164"/>
      <c r="I46" s="190"/>
      <c r="J46" s="196"/>
      <c r="K46" s="194"/>
    </row>
    <row r="47" spans="1:11" s="161" customFormat="1" x14ac:dyDescent="0.25">
      <c r="A47" s="190"/>
      <c r="B47" s="190"/>
      <c r="C47" s="190"/>
      <c r="D47" s="190"/>
      <c r="E47" s="162"/>
      <c r="F47" s="164"/>
      <c r="I47" s="190"/>
      <c r="J47" s="196"/>
      <c r="K47" s="194"/>
    </row>
    <row r="48" spans="1:11" s="161" customFormat="1" x14ac:dyDescent="0.25">
      <c r="A48" s="190"/>
      <c r="B48" s="190"/>
      <c r="C48" s="190"/>
      <c r="D48" s="190"/>
      <c r="E48" s="162"/>
      <c r="F48" s="164"/>
      <c r="I48" s="190"/>
      <c r="J48" s="196"/>
      <c r="K48" s="194"/>
    </row>
    <row r="49" spans="1:11" s="161" customFormat="1" x14ac:dyDescent="0.25">
      <c r="A49" s="190"/>
      <c r="B49" s="190"/>
      <c r="C49" s="190"/>
      <c r="D49" s="190"/>
      <c r="E49" s="162"/>
      <c r="F49" s="164"/>
      <c r="I49" s="190"/>
      <c r="J49" s="196"/>
      <c r="K49" s="194"/>
    </row>
    <row r="50" spans="1:11" s="161" customFormat="1" x14ac:dyDescent="0.25">
      <c r="A50" s="190"/>
      <c r="B50" s="190"/>
      <c r="C50" s="190"/>
      <c r="D50" s="190"/>
      <c r="E50" s="162"/>
      <c r="F50" s="164"/>
      <c r="I50" s="190"/>
      <c r="J50" s="196"/>
      <c r="K50" s="194"/>
    </row>
    <row r="51" spans="1:11" s="161" customFormat="1" x14ac:dyDescent="0.25">
      <c r="A51" s="190"/>
      <c r="B51" s="190"/>
      <c r="C51" s="190"/>
      <c r="D51" s="190"/>
      <c r="E51" s="162"/>
      <c r="F51" s="164"/>
      <c r="I51" s="190"/>
      <c r="J51" s="196"/>
      <c r="K51" s="194"/>
    </row>
    <row r="52" spans="1:11" s="161" customFormat="1" x14ac:dyDescent="0.25">
      <c r="A52" s="190"/>
      <c r="B52" s="190"/>
      <c r="C52" s="190"/>
      <c r="D52" s="190"/>
      <c r="E52" s="162"/>
      <c r="F52" s="164"/>
      <c r="I52" s="190"/>
      <c r="J52" s="196"/>
      <c r="K52" s="194"/>
    </row>
    <row r="53" spans="1:11" s="161" customFormat="1" x14ac:dyDescent="0.25">
      <c r="A53" s="190"/>
      <c r="B53" s="190"/>
      <c r="C53" s="190"/>
      <c r="D53" s="190"/>
      <c r="E53" s="162"/>
      <c r="F53" s="164"/>
      <c r="I53" s="190"/>
      <c r="J53" s="196"/>
      <c r="K53" s="194"/>
    </row>
    <row r="54" spans="1:11" s="161" customFormat="1" x14ac:dyDescent="0.25">
      <c r="A54" s="190"/>
      <c r="B54" s="190"/>
      <c r="C54" s="190"/>
      <c r="D54" s="190"/>
      <c r="E54" s="162"/>
      <c r="F54" s="164"/>
      <c r="I54" s="190"/>
      <c r="J54" s="196"/>
      <c r="K54" s="194"/>
    </row>
    <row r="55" spans="1:11" s="161" customFormat="1" x14ac:dyDescent="0.25">
      <c r="A55" s="190"/>
      <c r="B55" s="190"/>
      <c r="C55" s="190"/>
      <c r="D55" s="190"/>
      <c r="E55" s="162"/>
      <c r="F55" s="164"/>
      <c r="I55" s="190"/>
      <c r="J55" s="196"/>
      <c r="K55" s="194"/>
    </row>
    <row r="56" spans="1:11" s="161" customFormat="1" x14ac:dyDescent="0.25">
      <c r="A56" s="190"/>
      <c r="B56" s="190"/>
      <c r="C56" s="190"/>
      <c r="D56" s="190"/>
      <c r="E56" s="162"/>
      <c r="F56" s="164"/>
      <c r="I56" s="190"/>
      <c r="J56" s="196"/>
      <c r="K56" s="194"/>
    </row>
    <row r="57" spans="1:11" s="161" customFormat="1" x14ac:dyDescent="0.25">
      <c r="A57" s="190"/>
      <c r="B57" s="190"/>
      <c r="C57" s="190"/>
      <c r="D57" s="190"/>
      <c r="E57" s="162"/>
      <c r="F57" s="164"/>
      <c r="I57" s="190"/>
      <c r="J57" s="196"/>
      <c r="K57" s="194"/>
    </row>
    <row r="58" spans="1:11" s="161" customFormat="1" x14ac:dyDescent="0.25">
      <c r="A58" s="190"/>
      <c r="B58" s="190"/>
      <c r="C58" s="190"/>
      <c r="D58" s="190"/>
      <c r="E58" s="162"/>
      <c r="F58" s="164"/>
      <c r="I58" s="190"/>
      <c r="J58" s="196"/>
      <c r="K58" s="194"/>
    </row>
    <row r="59" spans="1:11" s="161" customFormat="1" x14ac:dyDescent="0.25">
      <c r="A59" s="190"/>
      <c r="B59" s="190"/>
      <c r="C59" s="190"/>
      <c r="D59" s="190"/>
      <c r="E59" s="162"/>
      <c r="F59" s="164"/>
      <c r="I59" s="190"/>
      <c r="J59" s="196"/>
      <c r="K59" s="194"/>
    </row>
    <row r="60" spans="1:11" s="161" customFormat="1" x14ac:dyDescent="0.25">
      <c r="A60" s="190"/>
      <c r="B60" s="190"/>
      <c r="C60" s="190"/>
      <c r="D60" s="190"/>
      <c r="E60" s="162"/>
      <c r="F60" s="164"/>
      <c r="I60" s="190"/>
      <c r="J60" s="196"/>
      <c r="K60" s="194"/>
    </row>
    <row r="61" spans="1:11" s="161" customFormat="1" x14ac:dyDescent="0.25">
      <c r="A61" s="190"/>
      <c r="B61" s="190"/>
      <c r="C61" s="190"/>
      <c r="D61" s="190"/>
      <c r="E61" s="162"/>
      <c r="F61" s="164"/>
      <c r="I61" s="190"/>
      <c r="J61" s="196"/>
      <c r="K61" s="194"/>
    </row>
    <row r="62" spans="1:11" s="161" customFormat="1" x14ac:dyDescent="0.25">
      <c r="A62" s="190"/>
      <c r="B62" s="190"/>
      <c r="C62" s="190"/>
      <c r="D62" s="190"/>
      <c r="E62" s="162"/>
      <c r="F62" s="164"/>
      <c r="I62" s="190"/>
      <c r="J62" s="196"/>
      <c r="K62" s="194"/>
    </row>
    <row r="63" spans="1:11" s="161" customFormat="1" x14ac:dyDescent="0.25">
      <c r="A63" s="190"/>
      <c r="B63" s="190"/>
      <c r="C63" s="190"/>
      <c r="D63" s="190"/>
      <c r="E63" s="162"/>
      <c r="F63" s="164"/>
      <c r="I63" s="190"/>
      <c r="J63" s="196"/>
      <c r="K63" s="194"/>
    </row>
    <row r="64" spans="1:11" s="161" customFormat="1" x14ac:dyDescent="0.25">
      <c r="A64" s="190"/>
      <c r="B64" s="190"/>
      <c r="C64" s="190"/>
      <c r="D64" s="190"/>
      <c r="E64" s="162"/>
      <c r="F64" s="164"/>
      <c r="I64" s="190"/>
      <c r="J64" s="196"/>
      <c r="K64" s="194"/>
    </row>
    <row r="65" spans="1:11" s="161" customFormat="1" x14ac:dyDescent="0.25">
      <c r="A65" s="190"/>
      <c r="B65" s="190"/>
      <c r="C65" s="190"/>
      <c r="D65" s="190"/>
      <c r="E65" s="162"/>
      <c r="F65" s="164"/>
      <c r="I65" s="190"/>
      <c r="J65" s="196"/>
      <c r="K65" s="194"/>
    </row>
    <row r="66" spans="1:11" s="161" customFormat="1" x14ac:dyDescent="0.25">
      <c r="A66" s="190"/>
      <c r="B66" s="190"/>
      <c r="C66" s="190"/>
      <c r="D66" s="190"/>
      <c r="E66" s="162"/>
      <c r="F66" s="164"/>
      <c r="I66" s="190"/>
      <c r="J66" s="196"/>
      <c r="K66" s="194"/>
    </row>
    <row r="67" spans="1:11" s="161" customFormat="1" x14ac:dyDescent="0.25">
      <c r="A67" s="190"/>
      <c r="B67" s="190"/>
      <c r="C67" s="190"/>
      <c r="D67" s="190"/>
      <c r="E67" s="162"/>
      <c r="F67" s="164"/>
      <c r="I67" s="190"/>
      <c r="J67" s="196"/>
      <c r="K67" s="194"/>
    </row>
    <row r="68" spans="1:11" s="161" customFormat="1" x14ac:dyDescent="0.25">
      <c r="A68" s="190"/>
      <c r="B68" s="190"/>
      <c r="C68" s="190"/>
      <c r="D68" s="190"/>
      <c r="E68" s="162"/>
      <c r="F68" s="164"/>
      <c r="I68" s="190"/>
      <c r="J68" s="196"/>
      <c r="K68" s="194"/>
    </row>
    <row r="69" spans="1:11" s="161" customFormat="1" x14ac:dyDescent="0.25">
      <c r="A69" s="190"/>
      <c r="B69" s="190"/>
      <c r="C69" s="190"/>
      <c r="D69" s="190"/>
      <c r="E69" s="162"/>
      <c r="F69" s="164"/>
      <c r="I69" s="190"/>
      <c r="J69" s="196"/>
      <c r="K69" s="194"/>
    </row>
  </sheetData>
  <sheetProtection selectLockedCells="1"/>
  <mergeCells count="22">
    <mergeCell ref="F16:G16"/>
    <mergeCell ref="F6:G6"/>
    <mergeCell ref="F7:G7"/>
    <mergeCell ref="F8:G8"/>
    <mergeCell ref="F10:G10"/>
    <mergeCell ref="F13:G13"/>
    <mergeCell ref="D24:H24"/>
    <mergeCell ref="F17:G17"/>
    <mergeCell ref="F18:G18"/>
    <mergeCell ref="F20:G20"/>
    <mergeCell ref="D2:E3"/>
    <mergeCell ref="F2:H3"/>
    <mergeCell ref="D5:H5"/>
    <mergeCell ref="F14:G14"/>
    <mergeCell ref="F15:G15"/>
    <mergeCell ref="F21:G21"/>
    <mergeCell ref="F12:G12"/>
    <mergeCell ref="F22:G22"/>
    <mergeCell ref="F23:G23"/>
    <mergeCell ref="F19:G19"/>
    <mergeCell ref="F9:G9"/>
    <mergeCell ref="F11:G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Button 1">
              <controlPr defaultSize="0" print="0" autoFill="0" autoPict="0" macro="[0]!returntotop">
                <anchor moveWithCells="1" sizeWithCells="1">
                  <from>
                    <xdr:col>5</xdr:col>
                    <xdr:colOff>3724275</xdr:colOff>
                    <xdr:row>23</xdr:row>
                    <xdr:rowOff>123825</xdr:rowOff>
                  </from>
                  <to>
                    <xdr:col>6</xdr:col>
                    <xdr:colOff>0</xdr:colOff>
                    <xdr:row>23</xdr:row>
                    <xdr:rowOff>333375</xdr:rowOff>
                  </to>
                </anchor>
              </controlPr>
            </control>
          </mc:Choice>
        </mc:AlternateContent>
        <mc:AlternateContent xmlns:mc="http://schemas.openxmlformats.org/markup-compatibility/2006">
          <mc:Choice Requires="x14">
            <control shapeId="55298" r:id="rId5" name="Button 2">
              <controlPr defaultSize="0" print="0" autoFill="0" autoPict="0" macro="[0]!GOTOINSTRUCT">
                <anchor moveWithCells="1">
                  <from>
                    <xdr:col>4</xdr:col>
                    <xdr:colOff>9525</xdr:colOff>
                    <xdr:row>23</xdr:row>
                    <xdr:rowOff>123825</xdr:rowOff>
                  </from>
                  <to>
                    <xdr:col>4</xdr:col>
                    <xdr:colOff>885825</xdr:colOff>
                    <xdr:row>23</xdr:row>
                    <xdr:rowOff>333375</xdr:rowOff>
                  </to>
                </anchor>
              </controlPr>
            </control>
          </mc:Choice>
        </mc:AlternateContent>
        <mc:AlternateContent xmlns:mc="http://schemas.openxmlformats.org/markup-compatibility/2006">
          <mc:Choice Requires="x14">
            <control shapeId="55303" r:id="rId6" name="Button 7">
              <controlPr defaultSize="0" print="0" autoFill="0" autoPict="0" macro="[0]!GOTO1">
                <anchor moveWithCells="1" sizeWithCells="1">
                  <from>
                    <xdr:col>5</xdr:col>
                    <xdr:colOff>381000</xdr:colOff>
                    <xdr:row>1</xdr:row>
                    <xdr:rowOff>76200</xdr:rowOff>
                  </from>
                  <to>
                    <xdr:col>5</xdr:col>
                    <xdr:colOff>1257300</xdr:colOff>
                    <xdr:row>1</xdr:row>
                    <xdr:rowOff>295275</xdr:rowOff>
                  </to>
                </anchor>
              </controlPr>
            </control>
          </mc:Choice>
        </mc:AlternateContent>
        <mc:AlternateContent xmlns:mc="http://schemas.openxmlformats.org/markup-compatibility/2006">
          <mc:Choice Requires="x14">
            <control shapeId="55304" r:id="rId7" name="Button 8">
              <controlPr defaultSize="0" print="0" autoFill="0" autoPict="0" macro="[0]!goto2">
                <anchor moveWithCells="1" sizeWithCells="1">
                  <from>
                    <xdr:col>5</xdr:col>
                    <xdr:colOff>1333500</xdr:colOff>
                    <xdr:row>1</xdr:row>
                    <xdr:rowOff>76200</xdr:rowOff>
                  </from>
                  <to>
                    <xdr:col>5</xdr:col>
                    <xdr:colOff>2209800</xdr:colOff>
                    <xdr:row>1</xdr:row>
                    <xdr:rowOff>295275</xdr:rowOff>
                  </to>
                </anchor>
              </controlPr>
            </control>
          </mc:Choice>
        </mc:AlternateContent>
        <mc:AlternateContent xmlns:mc="http://schemas.openxmlformats.org/markup-compatibility/2006">
          <mc:Choice Requires="x14">
            <control shapeId="55305" r:id="rId8" name="Button 9">
              <controlPr defaultSize="0" print="0" autoFill="0" autoPict="0" macro="[0]!GOTO3">
                <anchor moveWithCells="1" sizeWithCells="1">
                  <from>
                    <xdr:col>5</xdr:col>
                    <xdr:colOff>2314575</xdr:colOff>
                    <xdr:row>1</xdr:row>
                    <xdr:rowOff>76200</xdr:rowOff>
                  </from>
                  <to>
                    <xdr:col>5</xdr:col>
                    <xdr:colOff>3190875</xdr:colOff>
                    <xdr:row>1</xdr:row>
                    <xdr:rowOff>295275</xdr:rowOff>
                  </to>
                </anchor>
              </controlPr>
            </control>
          </mc:Choice>
        </mc:AlternateContent>
        <mc:AlternateContent xmlns:mc="http://schemas.openxmlformats.org/markup-compatibility/2006">
          <mc:Choice Requires="x14">
            <control shapeId="55306" r:id="rId9" name="Button 10">
              <controlPr defaultSize="0" print="0" autoFill="0" autoPict="0" macro="[0]!GOTO4">
                <anchor moveWithCells="1" sizeWithCells="1">
                  <from>
                    <xdr:col>5</xdr:col>
                    <xdr:colOff>3248025</xdr:colOff>
                    <xdr:row>1</xdr:row>
                    <xdr:rowOff>76200</xdr:rowOff>
                  </from>
                  <to>
                    <xdr:col>5</xdr:col>
                    <xdr:colOff>4124325</xdr:colOff>
                    <xdr:row>1</xdr:row>
                    <xdr:rowOff>295275</xdr:rowOff>
                  </to>
                </anchor>
              </controlPr>
            </control>
          </mc:Choice>
        </mc:AlternateContent>
        <mc:AlternateContent xmlns:mc="http://schemas.openxmlformats.org/markup-compatibility/2006">
          <mc:Choice Requires="x14">
            <control shapeId="55307" r:id="rId10" name="Button 11">
              <controlPr defaultSize="0" print="0" autoFill="0" autoPict="0" macro="[0]!GOTO5">
                <anchor moveWithCells="1" sizeWithCells="1">
                  <from>
                    <xdr:col>5</xdr:col>
                    <xdr:colOff>381000</xdr:colOff>
                    <xdr:row>2</xdr:row>
                    <xdr:rowOff>47625</xdr:rowOff>
                  </from>
                  <to>
                    <xdr:col>5</xdr:col>
                    <xdr:colOff>1257300</xdr:colOff>
                    <xdr:row>2</xdr:row>
                    <xdr:rowOff>257175</xdr:rowOff>
                  </to>
                </anchor>
              </controlPr>
            </control>
          </mc:Choice>
        </mc:AlternateContent>
        <mc:AlternateContent xmlns:mc="http://schemas.openxmlformats.org/markup-compatibility/2006">
          <mc:Choice Requires="x14">
            <control shapeId="55312" r:id="rId11" name="Button 16">
              <controlPr defaultSize="0" print="0" autoFill="0" autoPict="0" macro="[0]!GOTO6">
                <anchor moveWithCells="1" sizeWithCells="1">
                  <from>
                    <xdr:col>5</xdr:col>
                    <xdr:colOff>1333500</xdr:colOff>
                    <xdr:row>2</xdr:row>
                    <xdr:rowOff>47625</xdr:rowOff>
                  </from>
                  <to>
                    <xdr:col>5</xdr:col>
                    <xdr:colOff>2209800</xdr:colOff>
                    <xdr:row>2</xdr:row>
                    <xdr:rowOff>257175</xdr:rowOff>
                  </to>
                </anchor>
              </controlPr>
            </control>
          </mc:Choice>
        </mc:AlternateContent>
        <mc:AlternateContent xmlns:mc="http://schemas.openxmlformats.org/markup-compatibility/2006">
          <mc:Choice Requires="x14">
            <control shapeId="55313" r:id="rId12" name="Button 17">
              <controlPr defaultSize="0" print="0" autoFill="0" autoPict="0" macro="[0]!GOTO7">
                <anchor moveWithCells="1" sizeWithCells="1">
                  <from>
                    <xdr:col>5</xdr:col>
                    <xdr:colOff>2295525</xdr:colOff>
                    <xdr:row>2</xdr:row>
                    <xdr:rowOff>47625</xdr:rowOff>
                  </from>
                  <to>
                    <xdr:col>5</xdr:col>
                    <xdr:colOff>3171825</xdr:colOff>
                    <xdr:row>2</xdr:row>
                    <xdr:rowOff>257175</xdr:rowOff>
                  </to>
                </anchor>
              </controlPr>
            </control>
          </mc:Choice>
        </mc:AlternateContent>
        <mc:AlternateContent xmlns:mc="http://schemas.openxmlformats.org/markup-compatibility/2006">
          <mc:Choice Requires="x14">
            <control shapeId="55314" r:id="rId13" name="Button 18">
              <controlPr defaultSize="0" print="0" autoFill="0" autoPict="0" macro="[0]!GOTOINSTRUCT">
                <anchor moveWithCells="1">
                  <from>
                    <xdr:col>5</xdr:col>
                    <xdr:colOff>3248025</xdr:colOff>
                    <xdr:row>2</xdr:row>
                    <xdr:rowOff>47625</xdr:rowOff>
                  </from>
                  <to>
                    <xdr:col>5</xdr:col>
                    <xdr:colOff>4124325</xdr:colOff>
                    <xdr:row>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249977111117893"/>
  </sheetPr>
  <dimension ref="A1:AX60"/>
  <sheetViews>
    <sheetView showGridLines="0" showRowColHeaders="0" topLeftCell="C1" zoomScaleNormal="100" workbookViewId="0"/>
  </sheetViews>
  <sheetFormatPr baseColWidth="10" defaultColWidth="9.140625" defaultRowHeight="15" x14ac:dyDescent="0.25"/>
  <cols>
    <col min="1" max="1" width="3.7109375" style="6" hidden="1" customWidth="1"/>
    <col min="2" max="2" width="6.42578125" style="162" hidden="1" customWidth="1"/>
    <col min="3" max="3" width="2.85546875" style="162" customWidth="1"/>
    <col min="4" max="4" width="2.28515625" style="6" customWidth="1"/>
    <col min="5" max="5" width="14.7109375" style="2" customWidth="1"/>
    <col min="6" max="6" width="57.7109375" style="1" customWidth="1"/>
    <col min="7" max="7" width="14.7109375" customWidth="1"/>
    <col min="8" max="8" width="2.42578125" customWidth="1"/>
    <col min="9" max="9" width="4.7109375" style="190" customWidth="1"/>
    <col min="10" max="10" width="10.7109375" style="196" hidden="1" customWidth="1"/>
    <col min="11" max="11" width="3.42578125" style="194" hidden="1" customWidth="1"/>
    <col min="12" max="12" width="5" style="161" hidden="1" customWidth="1"/>
    <col min="13" max="13" width="5.28515625" style="161" customWidth="1"/>
    <col min="14" max="14" width="6.28515625" style="161" customWidth="1"/>
    <col min="15" max="15" width="6" style="161" customWidth="1"/>
    <col min="16" max="16" width="10.7109375" style="161" customWidth="1"/>
    <col min="17" max="24" width="9.140625" style="161"/>
  </cols>
  <sheetData>
    <row r="1" spans="1:50" s="161" customFormat="1" ht="31.5" customHeight="1" x14ac:dyDescent="0.25">
      <c r="A1" s="190"/>
      <c r="B1" s="162"/>
      <c r="C1" s="162"/>
      <c r="D1" s="190"/>
      <c r="E1" s="162"/>
      <c r="F1" s="164"/>
      <c r="I1" s="190"/>
      <c r="J1" s="196"/>
      <c r="K1" s="194"/>
    </row>
    <row r="2" spans="1:50" s="161" customFormat="1" ht="26.25" x14ac:dyDescent="0.25">
      <c r="A2" s="190"/>
      <c r="B2" s="162"/>
      <c r="C2" s="162"/>
      <c r="D2" s="246" t="s">
        <v>159</v>
      </c>
      <c r="E2" s="247"/>
      <c r="F2" s="247"/>
      <c r="G2" s="192"/>
      <c r="H2" s="192"/>
      <c r="I2" s="190"/>
      <c r="J2" s="193"/>
      <c r="K2" s="194"/>
    </row>
    <row r="3" spans="1:50" s="161" customFormat="1" ht="11.25" customHeight="1" thickBot="1" x14ac:dyDescent="0.3">
      <c r="A3" s="190"/>
      <c r="B3" s="162"/>
      <c r="C3" s="162"/>
      <c r="D3" s="190"/>
      <c r="E3" s="162"/>
      <c r="F3" s="164"/>
      <c r="H3" s="207"/>
      <c r="I3" s="248"/>
      <c r="J3" s="193"/>
      <c r="K3" s="249"/>
      <c r="L3" s="179"/>
    </row>
    <row r="4" spans="1:50" s="3" customFormat="1" ht="30" customHeight="1" thickTop="1" x14ac:dyDescent="0.25">
      <c r="A4" s="19"/>
      <c r="B4" s="162"/>
      <c r="C4" s="162"/>
      <c r="D4" s="503" t="s">
        <v>101</v>
      </c>
      <c r="E4" s="504"/>
      <c r="F4" s="504"/>
      <c r="G4" s="504"/>
      <c r="H4" s="505"/>
      <c r="I4" s="250"/>
      <c r="J4" s="193"/>
      <c r="K4" s="249"/>
      <c r="L4" s="251"/>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row>
    <row r="5" spans="1:50" ht="27.95" customHeight="1" x14ac:dyDescent="0.25">
      <c r="A5" s="18"/>
      <c r="B5" s="162">
        <v>1</v>
      </c>
      <c r="D5" s="426"/>
      <c r="E5" s="224" t="s">
        <v>7</v>
      </c>
      <c r="F5" s="156" t="s">
        <v>102</v>
      </c>
      <c r="G5" s="225"/>
      <c r="H5" s="229"/>
      <c r="I5" s="253"/>
      <c r="J5" s="254">
        <v>0</v>
      </c>
      <c r="K5" s="254">
        <f>J5-1</f>
        <v>-1</v>
      </c>
      <c r="L5" s="179">
        <v>1</v>
      </c>
      <c r="M5" s="255"/>
      <c r="P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row>
    <row r="6" spans="1:50" s="13" customFormat="1" ht="27.95" customHeight="1" x14ac:dyDescent="0.25">
      <c r="A6" s="16"/>
      <c r="B6" s="162">
        <v>2</v>
      </c>
      <c r="C6" s="162"/>
      <c r="D6" s="427"/>
      <c r="E6" s="226" t="s">
        <v>8</v>
      </c>
      <c r="F6" s="227" t="s">
        <v>269</v>
      </c>
      <c r="G6" s="225"/>
      <c r="H6" s="204"/>
      <c r="I6" s="256"/>
      <c r="J6" s="257">
        <v>0</v>
      </c>
      <c r="K6" s="257">
        <f t="shared" ref="K6:K11" si="0">J6-1</f>
        <v>-1</v>
      </c>
      <c r="L6" s="179">
        <v>1</v>
      </c>
      <c r="M6" s="180"/>
      <c r="N6" s="171"/>
      <c r="O6" s="171"/>
      <c r="P6" s="171"/>
      <c r="Q6" s="171"/>
      <c r="R6" s="171"/>
      <c r="S6" s="171"/>
      <c r="T6" s="171"/>
      <c r="U6" s="171"/>
      <c r="V6" s="171"/>
      <c r="W6" s="171"/>
      <c r="X6" s="171"/>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row>
    <row r="7" spans="1:50" ht="27.95" customHeight="1" x14ac:dyDescent="0.25">
      <c r="A7" s="21"/>
      <c r="B7" s="162">
        <v>3</v>
      </c>
      <c r="D7" s="427"/>
      <c r="E7" s="226" t="s">
        <v>9</v>
      </c>
      <c r="F7" s="156" t="s">
        <v>270</v>
      </c>
      <c r="G7" s="225"/>
      <c r="H7" s="204"/>
      <c r="I7" s="248"/>
      <c r="J7" s="257">
        <v>0</v>
      </c>
      <c r="K7" s="257">
        <f t="shared" si="0"/>
        <v>-1</v>
      </c>
      <c r="L7" s="179">
        <v>1</v>
      </c>
      <c r="M7" s="179"/>
      <c r="P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row>
    <row r="8" spans="1:50" ht="27.95" customHeight="1" x14ac:dyDescent="0.25">
      <c r="A8" s="21"/>
      <c r="B8" s="162">
        <v>4</v>
      </c>
      <c r="D8" s="427"/>
      <c r="E8" s="226" t="s">
        <v>10</v>
      </c>
      <c r="F8" s="156" t="s">
        <v>263</v>
      </c>
      <c r="G8" s="225"/>
      <c r="H8" s="204"/>
      <c r="I8" s="248"/>
      <c r="J8" s="257">
        <v>0</v>
      </c>
      <c r="K8" s="257">
        <f t="shared" si="0"/>
        <v>-1</v>
      </c>
      <c r="L8" s="179">
        <v>1</v>
      </c>
      <c r="M8" s="179"/>
      <c r="P8" s="258"/>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row>
    <row r="9" spans="1:50" ht="27.95" customHeight="1" x14ac:dyDescent="0.25">
      <c r="A9" s="21"/>
      <c r="B9" s="162">
        <v>6</v>
      </c>
      <c r="D9" s="427"/>
      <c r="E9" s="226" t="s">
        <v>11</v>
      </c>
      <c r="F9" s="156" t="s">
        <v>161</v>
      </c>
      <c r="G9" s="225"/>
      <c r="H9" s="204"/>
      <c r="I9" s="248"/>
      <c r="J9" s="257">
        <v>0</v>
      </c>
      <c r="K9" s="257">
        <f t="shared" si="0"/>
        <v>-1</v>
      </c>
      <c r="L9" s="179">
        <v>1</v>
      </c>
      <c r="M9" s="179"/>
      <c r="N9" s="179"/>
      <c r="P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row>
    <row r="10" spans="1:50" ht="27.95" customHeight="1" x14ac:dyDescent="0.25">
      <c r="A10" s="21"/>
      <c r="B10" s="162">
        <v>8</v>
      </c>
      <c r="D10" s="427"/>
      <c r="E10" s="226" t="s">
        <v>12</v>
      </c>
      <c r="F10" s="156" t="s">
        <v>160</v>
      </c>
      <c r="G10" s="225"/>
      <c r="H10" s="204"/>
      <c r="I10" s="248"/>
      <c r="J10" s="259">
        <v>0</v>
      </c>
      <c r="K10" s="257">
        <f t="shared" si="0"/>
        <v>-1</v>
      </c>
      <c r="L10" s="179">
        <v>1</v>
      </c>
      <c r="M10" s="179"/>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row>
    <row r="11" spans="1:50" ht="27.95" customHeight="1" x14ac:dyDescent="0.25">
      <c r="A11" s="21"/>
      <c r="B11" s="162">
        <v>9</v>
      </c>
      <c r="D11" s="427"/>
      <c r="E11" s="226" t="s">
        <v>82</v>
      </c>
      <c r="F11" s="156" t="s">
        <v>164</v>
      </c>
      <c r="G11" s="225"/>
      <c r="H11" s="204"/>
      <c r="I11" s="248"/>
      <c r="J11" s="259">
        <v>0</v>
      </c>
      <c r="K11" s="257">
        <f t="shared" si="0"/>
        <v>-1</v>
      </c>
      <c r="L11" s="179">
        <v>1</v>
      </c>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row>
    <row r="12" spans="1:50" ht="5.0999999999999996" customHeight="1" x14ac:dyDescent="0.25">
      <c r="A12" s="21"/>
      <c r="D12" s="428"/>
      <c r="E12" s="228"/>
      <c r="F12" s="228"/>
      <c r="G12" s="228"/>
      <c r="H12" s="230"/>
      <c r="I12" s="248"/>
      <c r="J12" s="249"/>
      <c r="K12" s="260"/>
      <c r="M12" s="179"/>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row>
    <row r="13" spans="1:50" hidden="1" x14ac:dyDescent="0.25">
      <c r="A13" s="18"/>
      <c r="D13" s="429"/>
      <c r="E13" s="232"/>
      <c r="F13" s="233"/>
      <c r="G13" s="234"/>
      <c r="H13" s="204"/>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row>
    <row r="14" spans="1:50" hidden="1" x14ac:dyDescent="0.25">
      <c r="A14" s="18"/>
      <c r="D14" s="429"/>
      <c r="E14" s="232"/>
      <c r="F14" s="233"/>
      <c r="G14" s="234"/>
      <c r="H14" s="204"/>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row>
    <row r="15" spans="1:50" ht="32.1" customHeight="1" thickBot="1" x14ac:dyDescent="0.3">
      <c r="A15" s="18"/>
      <c r="D15" s="430"/>
      <c r="E15" s="235"/>
      <c r="F15" s="236"/>
      <c r="G15" s="237"/>
      <c r="H15" s="231"/>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row>
    <row r="16" spans="1:50" s="161" customFormat="1" ht="27.6" customHeight="1" thickTop="1" x14ac:dyDescent="0.25">
      <c r="A16" s="190"/>
      <c r="B16" s="162"/>
      <c r="C16" s="162"/>
      <c r="D16" s="508"/>
      <c r="E16" s="508"/>
      <c r="F16" s="508"/>
      <c r="G16" s="508"/>
      <c r="H16" s="508"/>
      <c r="I16" s="190"/>
      <c r="J16" s="196"/>
      <c r="K16" s="194"/>
    </row>
    <row r="17" spans="1:14" s="161" customFormat="1" ht="78.75" customHeight="1" x14ac:dyDescent="0.25">
      <c r="A17" s="190"/>
      <c r="B17" s="162"/>
      <c r="C17" s="162"/>
      <c r="D17" s="248"/>
      <c r="E17" s="198"/>
      <c r="F17" s="506"/>
      <c r="G17" s="506"/>
      <c r="H17" s="179"/>
      <c r="I17" s="190"/>
      <c r="J17" s="196"/>
      <c r="K17" s="194"/>
      <c r="N17" s="179"/>
    </row>
    <row r="18" spans="1:14" s="161" customFormat="1" ht="120.75" customHeight="1" x14ac:dyDescent="0.25">
      <c r="A18" s="190"/>
      <c r="B18" s="162"/>
      <c r="C18" s="162"/>
      <c r="D18" s="248"/>
      <c r="E18" s="198"/>
      <c r="F18" s="506"/>
      <c r="G18" s="506"/>
      <c r="H18" s="179"/>
      <c r="I18" s="190"/>
      <c r="J18" s="196"/>
      <c r="K18" s="194"/>
      <c r="N18" s="179"/>
    </row>
    <row r="19" spans="1:14" s="161" customFormat="1" ht="15.75" x14ac:dyDescent="0.25">
      <c r="A19" s="190"/>
      <c r="B19" s="162"/>
      <c r="C19" s="162"/>
      <c r="D19" s="248"/>
      <c r="E19" s="198"/>
      <c r="F19" s="501"/>
      <c r="G19" s="501"/>
      <c r="H19" s="179"/>
      <c r="I19" s="190"/>
      <c r="J19" s="196"/>
      <c r="K19" s="194"/>
      <c r="M19" s="179"/>
      <c r="N19" s="179"/>
    </row>
    <row r="20" spans="1:14" s="161" customFormat="1" ht="111" customHeight="1" x14ac:dyDescent="0.25">
      <c r="A20" s="190"/>
      <c r="B20" s="162"/>
      <c r="C20" s="162"/>
      <c r="D20" s="248"/>
      <c r="E20" s="198"/>
      <c r="F20" s="501"/>
      <c r="G20" s="501"/>
      <c r="H20" s="179"/>
      <c r="I20" s="190"/>
      <c r="J20" s="196"/>
      <c r="K20" s="194"/>
    </row>
    <row r="21" spans="1:14" s="161" customFormat="1" x14ac:dyDescent="0.25">
      <c r="A21" s="190"/>
      <c r="B21" s="162"/>
      <c r="C21" s="162"/>
      <c r="D21" s="248"/>
      <c r="E21" s="261"/>
      <c r="F21" s="262"/>
      <c r="G21" s="179"/>
      <c r="H21" s="179"/>
      <c r="I21" s="190"/>
      <c r="J21" s="196"/>
      <c r="K21" s="194"/>
    </row>
    <row r="22" spans="1:14" s="161" customFormat="1" ht="32.25" customHeight="1" x14ac:dyDescent="0.25">
      <c r="A22" s="190"/>
      <c r="B22" s="162"/>
      <c r="C22" s="162"/>
      <c r="D22" s="248"/>
      <c r="E22" s="198"/>
      <c r="F22" s="501"/>
      <c r="G22" s="501"/>
      <c r="H22" s="179"/>
      <c r="I22" s="190"/>
      <c r="J22" s="196"/>
      <c r="K22" s="194"/>
    </row>
    <row r="23" spans="1:14" s="161" customFormat="1" x14ac:dyDescent="0.25">
      <c r="A23" s="190"/>
      <c r="B23" s="162"/>
      <c r="C23" s="162"/>
      <c r="D23" s="248"/>
      <c r="E23" s="198"/>
      <c r="F23" s="500"/>
      <c r="G23" s="500"/>
      <c r="H23" s="179"/>
      <c r="I23" s="190"/>
      <c r="J23" s="196"/>
      <c r="K23" s="194"/>
    </row>
    <row r="24" spans="1:14" s="161" customFormat="1" ht="37.5" customHeight="1" x14ac:dyDescent="0.25">
      <c r="A24" s="190"/>
      <c r="B24" s="162"/>
      <c r="C24" s="162"/>
      <c r="D24" s="248"/>
      <c r="E24" s="198"/>
      <c r="F24" s="501"/>
      <c r="G24" s="501"/>
      <c r="H24" s="179"/>
      <c r="I24" s="190"/>
      <c r="J24" s="196"/>
      <c r="K24" s="194"/>
    </row>
    <row r="25" spans="1:14" s="161" customFormat="1" ht="99" customHeight="1" x14ac:dyDescent="0.25">
      <c r="A25" s="190"/>
      <c r="B25" s="162"/>
      <c r="C25" s="162"/>
      <c r="D25" s="248"/>
      <c r="E25" s="198"/>
      <c r="F25" s="501"/>
      <c r="G25" s="501"/>
      <c r="H25" s="179"/>
      <c r="I25" s="190"/>
      <c r="J25" s="196"/>
      <c r="K25" s="194"/>
    </row>
    <row r="26" spans="1:14" s="161" customFormat="1" ht="45.75" customHeight="1" x14ac:dyDescent="0.25">
      <c r="A26" s="190"/>
      <c r="B26" s="162"/>
      <c r="C26" s="162"/>
      <c r="D26" s="248"/>
      <c r="E26" s="198"/>
      <c r="F26" s="501"/>
      <c r="G26" s="501"/>
      <c r="H26" s="179"/>
      <c r="I26" s="190"/>
      <c r="J26" s="196"/>
      <c r="K26" s="194"/>
    </row>
    <row r="27" spans="1:14" s="161" customFormat="1" x14ac:dyDescent="0.25">
      <c r="A27" s="190"/>
      <c r="B27" s="162"/>
      <c r="C27" s="162"/>
      <c r="D27" s="248"/>
      <c r="E27" s="198"/>
      <c r="F27" s="507"/>
      <c r="G27" s="507"/>
      <c r="H27" s="179"/>
      <c r="I27" s="190"/>
      <c r="J27" s="196"/>
      <c r="K27" s="194"/>
    </row>
    <row r="28" spans="1:14" s="161" customFormat="1" x14ac:dyDescent="0.25">
      <c r="A28" s="190"/>
      <c r="B28" s="162"/>
      <c r="C28" s="162"/>
      <c r="D28" s="248"/>
      <c r="E28" s="198"/>
      <c r="F28" s="507"/>
      <c r="G28" s="507"/>
      <c r="H28" s="179"/>
      <c r="I28" s="190"/>
      <c r="J28" s="196"/>
      <c r="K28" s="194"/>
    </row>
    <row r="29" spans="1:14" s="161" customFormat="1" x14ac:dyDescent="0.25">
      <c r="A29" s="190"/>
      <c r="B29" s="162"/>
      <c r="C29" s="162"/>
      <c r="D29" s="248"/>
      <c r="E29" s="198"/>
      <c r="F29" s="507"/>
      <c r="G29" s="507"/>
      <c r="H29" s="179"/>
      <c r="I29" s="190"/>
      <c r="J29" s="196"/>
      <c r="K29" s="194"/>
    </row>
    <row r="30" spans="1:14" s="161" customFormat="1" x14ac:dyDescent="0.25">
      <c r="A30" s="190"/>
      <c r="B30" s="162"/>
      <c r="C30" s="162"/>
      <c r="D30" s="248"/>
      <c r="E30" s="198"/>
      <c r="F30" s="507"/>
      <c r="G30" s="507"/>
      <c r="H30" s="179"/>
      <c r="I30" s="190"/>
      <c r="J30" s="196"/>
      <c r="K30" s="194"/>
    </row>
    <row r="31" spans="1:14" s="161" customFormat="1" ht="27.6" customHeight="1" x14ac:dyDescent="0.25">
      <c r="A31" s="190"/>
      <c r="B31" s="162"/>
      <c r="C31" s="162"/>
      <c r="D31" s="502"/>
      <c r="E31" s="502"/>
      <c r="F31" s="502"/>
      <c r="G31" s="502"/>
      <c r="H31" s="502"/>
      <c r="I31" s="190"/>
      <c r="J31" s="196"/>
      <c r="K31" s="194"/>
    </row>
    <row r="32" spans="1:14" s="161" customFormat="1" x14ac:dyDescent="0.25">
      <c r="A32" s="190"/>
      <c r="B32" s="162"/>
      <c r="C32" s="162"/>
      <c r="D32" s="248"/>
      <c r="E32" s="263"/>
      <c r="F32" s="262"/>
      <c r="G32" s="179"/>
      <c r="H32" s="179"/>
      <c r="I32" s="190"/>
      <c r="J32" s="196"/>
      <c r="K32" s="194"/>
    </row>
    <row r="33" spans="1:11" s="161" customFormat="1" x14ac:dyDescent="0.25">
      <c r="A33" s="190"/>
      <c r="B33" s="162"/>
      <c r="C33" s="162"/>
      <c r="D33" s="248"/>
      <c r="E33" s="263"/>
      <c r="F33" s="262"/>
      <c r="G33" s="179"/>
      <c r="H33" s="179"/>
      <c r="I33" s="190"/>
      <c r="J33" s="196"/>
      <c r="K33" s="194"/>
    </row>
    <row r="34" spans="1:11" s="161" customFormat="1" x14ac:dyDescent="0.25">
      <c r="A34" s="190"/>
      <c r="B34" s="162"/>
      <c r="C34" s="162"/>
      <c r="D34" s="248"/>
      <c r="E34" s="263"/>
      <c r="F34" s="262"/>
      <c r="G34" s="179"/>
      <c r="H34" s="179"/>
      <c r="I34" s="190"/>
      <c r="J34" s="196"/>
      <c r="K34" s="194"/>
    </row>
    <row r="35" spans="1:11" s="161" customFormat="1" x14ac:dyDescent="0.25">
      <c r="A35" s="190"/>
      <c r="B35" s="162"/>
      <c r="C35" s="162"/>
      <c r="D35" s="248"/>
      <c r="E35" s="263"/>
      <c r="F35" s="262"/>
      <c r="G35" s="179"/>
      <c r="H35" s="179"/>
      <c r="I35" s="190"/>
      <c r="J35" s="196"/>
      <c r="K35" s="194"/>
    </row>
    <row r="36" spans="1:11" s="161" customFormat="1" x14ac:dyDescent="0.25">
      <c r="A36" s="190"/>
      <c r="B36" s="162"/>
      <c r="C36" s="162"/>
      <c r="D36" s="248"/>
      <c r="E36" s="263"/>
      <c r="F36" s="262"/>
      <c r="G36" s="179"/>
      <c r="H36" s="179"/>
      <c r="I36" s="190"/>
      <c r="J36" s="196"/>
      <c r="K36" s="194"/>
    </row>
    <row r="37" spans="1:11" s="161" customFormat="1" x14ac:dyDescent="0.25">
      <c r="A37" s="190"/>
      <c r="B37" s="162"/>
      <c r="C37" s="162"/>
      <c r="D37" s="248"/>
      <c r="E37" s="263"/>
      <c r="F37" s="262"/>
      <c r="G37" s="179"/>
      <c r="H37" s="179"/>
      <c r="I37" s="190"/>
      <c r="J37" s="196"/>
      <c r="K37" s="194"/>
    </row>
    <row r="38" spans="1:11" s="161" customFormat="1" x14ac:dyDescent="0.25">
      <c r="A38" s="190"/>
      <c r="B38" s="162"/>
      <c r="C38" s="162"/>
      <c r="D38" s="248"/>
      <c r="E38" s="263"/>
      <c r="F38" s="262"/>
      <c r="G38" s="179"/>
      <c r="H38" s="179"/>
      <c r="I38" s="190"/>
      <c r="J38" s="196"/>
      <c r="K38" s="194"/>
    </row>
    <row r="39" spans="1:11" s="161" customFormat="1" x14ac:dyDescent="0.25">
      <c r="A39" s="190"/>
      <c r="B39" s="162"/>
      <c r="C39" s="162"/>
      <c r="D39" s="248"/>
      <c r="E39" s="263"/>
      <c r="F39" s="262"/>
      <c r="G39" s="179"/>
      <c r="H39" s="179"/>
      <c r="I39" s="190"/>
      <c r="J39" s="196"/>
      <c r="K39" s="194"/>
    </row>
    <row r="40" spans="1:11" s="161" customFormat="1" x14ac:dyDescent="0.25">
      <c r="A40" s="190"/>
      <c r="B40" s="162"/>
      <c r="C40" s="162"/>
      <c r="D40" s="248"/>
      <c r="E40" s="263"/>
      <c r="F40" s="262"/>
      <c r="G40" s="179"/>
      <c r="H40" s="179"/>
      <c r="I40" s="190"/>
      <c r="J40" s="196"/>
      <c r="K40" s="194"/>
    </row>
    <row r="41" spans="1:11" s="161" customFormat="1" x14ac:dyDescent="0.25">
      <c r="A41" s="190"/>
      <c r="B41" s="162"/>
      <c r="C41" s="162"/>
      <c r="D41" s="248"/>
      <c r="E41" s="263"/>
      <c r="F41" s="262"/>
      <c r="G41" s="179"/>
      <c r="H41" s="179"/>
      <c r="I41" s="190"/>
      <c r="J41" s="196"/>
      <c r="K41" s="194"/>
    </row>
    <row r="42" spans="1:11" s="161" customFormat="1" x14ac:dyDescent="0.25">
      <c r="A42" s="190"/>
      <c r="B42" s="162"/>
      <c r="C42" s="162"/>
      <c r="D42" s="248"/>
      <c r="E42" s="263"/>
      <c r="F42" s="262"/>
      <c r="G42" s="179"/>
      <c r="H42" s="179"/>
      <c r="I42" s="190"/>
      <c r="J42" s="196"/>
      <c r="K42" s="194"/>
    </row>
    <row r="43" spans="1:11" s="161" customFormat="1" x14ac:dyDescent="0.25">
      <c r="A43" s="190"/>
      <c r="B43" s="162"/>
      <c r="C43" s="162"/>
      <c r="D43" s="248"/>
      <c r="E43" s="263"/>
      <c r="F43" s="262"/>
      <c r="G43" s="179"/>
      <c r="H43" s="179"/>
      <c r="I43" s="190"/>
      <c r="J43" s="196"/>
      <c r="K43" s="194"/>
    </row>
    <row r="44" spans="1:11" s="161" customFormat="1" x14ac:dyDescent="0.25">
      <c r="A44" s="190"/>
      <c r="B44" s="162"/>
      <c r="C44" s="162"/>
      <c r="D44" s="248"/>
      <c r="E44" s="263"/>
      <c r="F44" s="262"/>
      <c r="G44" s="179"/>
      <c r="H44" s="179"/>
      <c r="I44" s="190"/>
      <c r="J44" s="196"/>
      <c r="K44" s="194"/>
    </row>
    <row r="45" spans="1:11" s="161" customFormat="1" x14ac:dyDescent="0.25">
      <c r="A45" s="190"/>
      <c r="B45" s="162"/>
      <c r="C45" s="162"/>
      <c r="D45" s="248"/>
      <c r="E45" s="263"/>
      <c r="F45" s="262"/>
      <c r="G45" s="179"/>
      <c r="H45" s="179"/>
      <c r="I45" s="190"/>
      <c r="J45" s="196"/>
      <c r="K45" s="194"/>
    </row>
    <row r="46" spans="1:11" s="161" customFormat="1" x14ac:dyDescent="0.25">
      <c r="A46" s="190"/>
      <c r="B46" s="162"/>
      <c r="C46" s="162"/>
      <c r="D46" s="248"/>
      <c r="E46" s="263"/>
      <c r="F46" s="262"/>
      <c r="G46" s="179"/>
      <c r="H46" s="179"/>
      <c r="I46" s="190"/>
      <c r="J46" s="196"/>
      <c r="K46" s="194"/>
    </row>
    <row r="47" spans="1:11" s="161" customFormat="1" x14ac:dyDescent="0.25">
      <c r="A47" s="190"/>
      <c r="B47" s="162"/>
      <c r="C47" s="162"/>
      <c r="D47" s="248"/>
      <c r="E47" s="263"/>
      <c r="F47" s="262"/>
      <c r="G47" s="179"/>
      <c r="H47" s="179"/>
      <c r="I47" s="190"/>
      <c r="J47" s="196"/>
      <c r="K47" s="194"/>
    </row>
    <row r="48" spans="1:11" s="161" customFormat="1" x14ac:dyDescent="0.25">
      <c r="A48" s="190"/>
      <c r="B48" s="162"/>
      <c r="C48" s="162"/>
      <c r="D48" s="190"/>
      <c r="E48" s="162"/>
      <c r="F48" s="164"/>
      <c r="I48" s="190"/>
      <c r="J48" s="196"/>
      <c r="K48" s="194"/>
    </row>
    <row r="49" spans="1:11" s="161" customFormat="1" x14ac:dyDescent="0.25">
      <c r="A49" s="190"/>
      <c r="B49" s="162"/>
      <c r="C49" s="162"/>
      <c r="D49" s="190"/>
      <c r="E49" s="162"/>
      <c r="F49" s="164"/>
      <c r="I49" s="190"/>
      <c r="J49" s="196"/>
      <c r="K49" s="194"/>
    </row>
    <row r="50" spans="1:11" s="161" customFormat="1" x14ac:dyDescent="0.25">
      <c r="A50" s="190"/>
      <c r="B50" s="162"/>
      <c r="C50" s="162"/>
      <c r="D50" s="190"/>
      <c r="E50" s="162"/>
      <c r="F50" s="164"/>
      <c r="I50" s="190"/>
      <c r="J50" s="196"/>
      <c r="K50" s="194"/>
    </row>
    <row r="51" spans="1:11" s="161" customFormat="1" x14ac:dyDescent="0.25">
      <c r="A51" s="190"/>
      <c r="B51" s="162"/>
      <c r="C51" s="162"/>
      <c r="D51" s="190"/>
      <c r="E51" s="162"/>
      <c r="F51" s="164"/>
      <c r="I51" s="190"/>
      <c r="J51" s="196"/>
      <c r="K51" s="194"/>
    </row>
    <row r="52" spans="1:11" s="161" customFormat="1" x14ac:dyDescent="0.25">
      <c r="A52" s="190"/>
      <c r="B52" s="162"/>
      <c r="C52" s="162"/>
      <c r="D52" s="190"/>
      <c r="E52" s="162"/>
      <c r="F52" s="164"/>
      <c r="I52" s="190"/>
      <c r="J52" s="196"/>
      <c r="K52" s="194"/>
    </row>
    <row r="53" spans="1:11" s="161" customFormat="1" x14ac:dyDescent="0.25">
      <c r="A53" s="190"/>
      <c r="B53" s="162"/>
      <c r="C53" s="162"/>
      <c r="D53" s="190"/>
      <c r="E53" s="162"/>
      <c r="F53" s="164"/>
      <c r="I53" s="190"/>
      <c r="J53" s="196"/>
      <c r="K53" s="194"/>
    </row>
    <row r="54" spans="1:11" s="161" customFormat="1" x14ac:dyDescent="0.25">
      <c r="A54" s="190"/>
      <c r="B54" s="162"/>
      <c r="C54" s="162"/>
      <c r="D54" s="190"/>
      <c r="E54" s="162"/>
      <c r="F54" s="164"/>
      <c r="I54" s="190"/>
      <c r="J54" s="196"/>
      <c r="K54" s="194"/>
    </row>
    <row r="55" spans="1:11" s="161" customFormat="1" x14ac:dyDescent="0.25">
      <c r="A55" s="190"/>
      <c r="B55" s="162"/>
      <c r="C55" s="162"/>
      <c r="D55" s="190"/>
      <c r="E55" s="162"/>
      <c r="F55" s="164"/>
      <c r="I55" s="190"/>
      <c r="J55" s="196"/>
      <c r="K55" s="194"/>
    </row>
    <row r="56" spans="1:11" s="161" customFormat="1" x14ac:dyDescent="0.25">
      <c r="A56" s="190"/>
      <c r="B56" s="162"/>
      <c r="C56" s="162"/>
      <c r="D56" s="190"/>
      <c r="E56" s="162"/>
      <c r="F56" s="164"/>
      <c r="I56" s="190"/>
      <c r="J56" s="196"/>
      <c r="K56" s="194"/>
    </row>
    <row r="57" spans="1:11" s="161" customFormat="1" x14ac:dyDescent="0.25">
      <c r="A57" s="190"/>
      <c r="B57" s="162"/>
      <c r="C57" s="162"/>
      <c r="D57" s="190"/>
      <c r="E57" s="162"/>
      <c r="F57" s="164"/>
      <c r="I57" s="190"/>
      <c r="J57" s="196"/>
      <c r="K57" s="194"/>
    </row>
    <row r="58" spans="1:11" s="161" customFormat="1" x14ac:dyDescent="0.25">
      <c r="A58" s="190"/>
      <c r="B58" s="162"/>
      <c r="C58" s="162"/>
      <c r="D58" s="190"/>
      <c r="E58" s="162"/>
      <c r="F58" s="164"/>
      <c r="I58" s="190"/>
      <c r="J58" s="196"/>
      <c r="K58" s="194"/>
    </row>
    <row r="59" spans="1:11" s="161" customFormat="1" x14ac:dyDescent="0.25">
      <c r="A59" s="190"/>
      <c r="B59" s="162"/>
      <c r="C59" s="162"/>
      <c r="D59" s="190"/>
      <c r="E59" s="162"/>
      <c r="F59" s="164"/>
      <c r="I59" s="190"/>
      <c r="J59" s="196"/>
      <c r="K59" s="194"/>
    </row>
    <row r="60" spans="1:11" s="161" customFormat="1" x14ac:dyDescent="0.25">
      <c r="A60" s="190"/>
      <c r="B60" s="162"/>
      <c r="C60" s="162"/>
      <c r="D60" s="190"/>
      <c r="E60" s="162"/>
      <c r="F60" s="164"/>
      <c r="I60" s="190"/>
      <c r="J60" s="196"/>
      <c r="K60" s="194"/>
    </row>
  </sheetData>
  <sheetProtection sheet="1" objects="1" scenarios="1" selectLockedCells="1"/>
  <mergeCells count="16">
    <mergeCell ref="F23:G23"/>
    <mergeCell ref="F24:G24"/>
    <mergeCell ref="F22:G22"/>
    <mergeCell ref="D31:H31"/>
    <mergeCell ref="D4:H4"/>
    <mergeCell ref="F17:G17"/>
    <mergeCell ref="F30:G30"/>
    <mergeCell ref="D16:H16"/>
    <mergeCell ref="F25:G25"/>
    <mergeCell ref="F26:G26"/>
    <mergeCell ref="F27:G27"/>
    <mergeCell ref="F28:G28"/>
    <mergeCell ref="F29:G29"/>
    <mergeCell ref="F18:G18"/>
    <mergeCell ref="F19:G19"/>
    <mergeCell ref="F20:G20"/>
  </mergeCells>
  <conditionalFormatting sqref="D12:H12">
    <cfRule type="expression" dxfId="57" priority="9">
      <formula>#REF!&lt;&gt;0</formula>
    </cfRule>
    <cfRule type="expression" dxfId="56" priority="10">
      <formula>#REF!=0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Button 23">
              <controlPr defaultSize="0" print="0" autoFill="0" autoPict="0" macro="[0]!goto2">
                <anchor moveWithCells="1" sizeWithCells="1">
                  <from>
                    <xdr:col>5</xdr:col>
                    <xdr:colOff>2028825</xdr:colOff>
                    <xdr:row>14</xdr:row>
                    <xdr:rowOff>104775</xdr:rowOff>
                  </from>
                  <to>
                    <xdr:col>5</xdr:col>
                    <xdr:colOff>2714625</xdr:colOff>
                    <xdr:row>14</xdr:row>
                    <xdr:rowOff>304800</xdr:rowOff>
                  </to>
                </anchor>
              </controlPr>
            </control>
          </mc:Choice>
        </mc:AlternateContent>
        <mc:AlternateContent xmlns:mc="http://schemas.openxmlformats.org/markup-compatibility/2006">
          <mc:Choice Requires="x14">
            <control shapeId="2072" r:id="rId5" name="Button 24">
              <controlPr defaultSize="0" print="0" autoFill="0" autoPict="0" macro="[0]!GOTOINSTRUCT">
                <anchor moveWithCells="1" sizeWithCells="1">
                  <from>
                    <xdr:col>5</xdr:col>
                    <xdr:colOff>1266825</xdr:colOff>
                    <xdr:row>14</xdr:row>
                    <xdr:rowOff>104775</xdr:rowOff>
                  </from>
                  <to>
                    <xdr:col>5</xdr:col>
                    <xdr:colOff>1952625</xdr:colOff>
                    <xdr:row>14</xdr:row>
                    <xdr:rowOff>304800</xdr:rowOff>
                  </to>
                </anchor>
              </controlPr>
            </control>
          </mc:Choice>
        </mc:AlternateContent>
        <mc:AlternateContent xmlns:mc="http://schemas.openxmlformats.org/markup-compatibility/2006">
          <mc:Choice Requires="x14">
            <control shapeId="2233" r:id="rId6" name="Option Button 185">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2234" r:id="rId7" name="Option Button 186">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2245" r:id="rId8" name="Group Box 197">
              <controlPr defaultSize="0" autoFill="0" autoPict="0">
                <anchor moveWithCells="1">
                  <from>
                    <xdr:col>3</xdr:col>
                    <xdr:colOff>142875</xdr:colOff>
                    <xdr:row>4</xdr:row>
                    <xdr:rowOff>0</xdr:rowOff>
                  </from>
                  <to>
                    <xdr:col>6</xdr:col>
                    <xdr:colOff>981075</xdr:colOff>
                    <xdr:row>5</xdr:row>
                    <xdr:rowOff>9525</xdr:rowOff>
                  </to>
                </anchor>
              </controlPr>
            </control>
          </mc:Choice>
        </mc:AlternateContent>
        <mc:AlternateContent xmlns:mc="http://schemas.openxmlformats.org/markup-compatibility/2006">
          <mc:Choice Requires="x14">
            <control shapeId="2252" r:id="rId9" name="Group Box 204">
              <controlPr defaultSize="0" autoFill="0" autoPict="0">
                <anchor moveWithCells="1">
                  <from>
                    <xdr:col>3</xdr:col>
                    <xdr:colOff>142875</xdr:colOff>
                    <xdr:row>5</xdr:row>
                    <xdr:rowOff>0</xdr:rowOff>
                  </from>
                  <to>
                    <xdr:col>6</xdr:col>
                    <xdr:colOff>981075</xdr:colOff>
                    <xdr:row>6</xdr:row>
                    <xdr:rowOff>9525</xdr:rowOff>
                  </to>
                </anchor>
              </controlPr>
            </control>
          </mc:Choice>
        </mc:AlternateContent>
        <mc:AlternateContent xmlns:mc="http://schemas.openxmlformats.org/markup-compatibility/2006">
          <mc:Choice Requires="x14">
            <control shapeId="2253" r:id="rId10" name="Group Box 205">
              <controlPr defaultSize="0" autoFill="0" autoPict="0">
                <anchor moveWithCells="1">
                  <from>
                    <xdr:col>3</xdr:col>
                    <xdr:colOff>142875</xdr:colOff>
                    <xdr:row>6</xdr:row>
                    <xdr:rowOff>0</xdr:rowOff>
                  </from>
                  <to>
                    <xdr:col>6</xdr:col>
                    <xdr:colOff>981075</xdr:colOff>
                    <xdr:row>7</xdr:row>
                    <xdr:rowOff>9525</xdr:rowOff>
                  </to>
                </anchor>
              </controlPr>
            </control>
          </mc:Choice>
        </mc:AlternateContent>
        <mc:AlternateContent xmlns:mc="http://schemas.openxmlformats.org/markup-compatibility/2006">
          <mc:Choice Requires="x14">
            <control shapeId="2254" r:id="rId11" name="Group Box 206">
              <controlPr defaultSize="0" autoFill="0" autoPict="0">
                <anchor moveWithCells="1">
                  <from>
                    <xdr:col>3</xdr:col>
                    <xdr:colOff>142875</xdr:colOff>
                    <xdr:row>7</xdr:row>
                    <xdr:rowOff>0</xdr:rowOff>
                  </from>
                  <to>
                    <xdr:col>6</xdr:col>
                    <xdr:colOff>981075</xdr:colOff>
                    <xdr:row>8</xdr:row>
                    <xdr:rowOff>9525</xdr:rowOff>
                  </to>
                </anchor>
              </controlPr>
            </control>
          </mc:Choice>
        </mc:AlternateContent>
        <mc:AlternateContent xmlns:mc="http://schemas.openxmlformats.org/markup-compatibility/2006">
          <mc:Choice Requires="x14">
            <control shapeId="2255" r:id="rId12" name="Group Box 207">
              <controlPr defaultSize="0" autoFill="0" autoPict="0">
                <anchor moveWithCells="1">
                  <from>
                    <xdr:col>3</xdr:col>
                    <xdr:colOff>142875</xdr:colOff>
                    <xdr:row>8</xdr:row>
                    <xdr:rowOff>0</xdr:rowOff>
                  </from>
                  <to>
                    <xdr:col>6</xdr:col>
                    <xdr:colOff>981075</xdr:colOff>
                    <xdr:row>9</xdr:row>
                    <xdr:rowOff>9525</xdr:rowOff>
                  </to>
                </anchor>
              </controlPr>
            </control>
          </mc:Choice>
        </mc:AlternateContent>
        <mc:AlternateContent xmlns:mc="http://schemas.openxmlformats.org/markup-compatibility/2006">
          <mc:Choice Requires="x14">
            <control shapeId="2256" r:id="rId13" name="Group Box 208">
              <controlPr defaultSize="0" autoFill="0" autoPict="0">
                <anchor moveWithCells="1">
                  <from>
                    <xdr:col>3</xdr:col>
                    <xdr:colOff>142875</xdr:colOff>
                    <xdr:row>8</xdr:row>
                    <xdr:rowOff>0</xdr:rowOff>
                  </from>
                  <to>
                    <xdr:col>6</xdr:col>
                    <xdr:colOff>981075</xdr:colOff>
                    <xdr:row>9</xdr:row>
                    <xdr:rowOff>9525</xdr:rowOff>
                  </to>
                </anchor>
              </controlPr>
            </control>
          </mc:Choice>
        </mc:AlternateContent>
        <mc:AlternateContent xmlns:mc="http://schemas.openxmlformats.org/markup-compatibility/2006">
          <mc:Choice Requires="x14">
            <control shapeId="2257" r:id="rId14" name="Group Box 209">
              <controlPr defaultSize="0" autoFill="0" autoPict="0">
                <anchor moveWithCells="1">
                  <from>
                    <xdr:col>3</xdr:col>
                    <xdr:colOff>142875</xdr:colOff>
                    <xdr:row>9</xdr:row>
                    <xdr:rowOff>0</xdr:rowOff>
                  </from>
                  <to>
                    <xdr:col>6</xdr:col>
                    <xdr:colOff>981075</xdr:colOff>
                    <xdr:row>10</xdr:row>
                    <xdr:rowOff>9525</xdr:rowOff>
                  </to>
                </anchor>
              </controlPr>
            </control>
          </mc:Choice>
        </mc:AlternateContent>
        <mc:AlternateContent xmlns:mc="http://schemas.openxmlformats.org/markup-compatibility/2006">
          <mc:Choice Requires="x14">
            <control shapeId="2258" r:id="rId15" name="Group Box 210">
              <controlPr defaultSize="0" autoFill="0" autoPict="0">
                <anchor moveWithCells="1">
                  <from>
                    <xdr:col>3</xdr:col>
                    <xdr:colOff>142875</xdr:colOff>
                    <xdr:row>9</xdr:row>
                    <xdr:rowOff>0</xdr:rowOff>
                  </from>
                  <to>
                    <xdr:col>6</xdr:col>
                    <xdr:colOff>981075</xdr:colOff>
                    <xdr:row>10</xdr:row>
                    <xdr:rowOff>9525</xdr:rowOff>
                  </to>
                </anchor>
              </controlPr>
            </control>
          </mc:Choice>
        </mc:AlternateContent>
        <mc:AlternateContent xmlns:mc="http://schemas.openxmlformats.org/markup-compatibility/2006">
          <mc:Choice Requires="x14">
            <control shapeId="2259" r:id="rId16" name="Group Box 211">
              <controlPr defaultSize="0" autoFill="0" autoPict="0">
                <anchor moveWithCells="1">
                  <from>
                    <xdr:col>3</xdr:col>
                    <xdr:colOff>142875</xdr:colOff>
                    <xdr:row>9</xdr:row>
                    <xdr:rowOff>0</xdr:rowOff>
                  </from>
                  <to>
                    <xdr:col>6</xdr:col>
                    <xdr:colOff>981075</xdr:colOff>
                    <xdr:row>10</xdr:row>
                    <xdr:rowOff>9525</xdr:rowOff>
                  </to>
                </anchor>
              </controlPr>
            </control>
          </mc:Choice>
        </mc:AlternateContent>
        <mc:AlternateContent xmlns:mc="http://schemas.openxmlformats.org/markup-compatibility/2006">
          <mc:Choice Requires="x14">
            <control shapeId="2260" r:id="rId17" name="Group Box 212">
              <controlPr defaultSize="0" autoFill="0" autoPict="0">
                <anchor moveWithCells="1">
                  <from>
                    <xdr:col>3</xdr:col>
                    <xdr:colOff>142875</xdr:colOff>
                    <xdr:row>10</xdr:row>
                    <xdr:rowOff>0</xdr:rowOff>
                  </from>
                  <to>
                    <xdr:col>6</xdr:col>
                    <xdr:colOff>981075</xdr:colOff>
                    <xdr:row>11</xdr:row>
                    <xdr:rowOff>9525</xdr:rowOff>
                  </to>
                </anchor>
              </controlPr>
            </control>
          </mc:Choice>
        </mc:AlternateContent>
        <mc:AlternateContent xmlns:mc="http://schemas.openxmlformats.org/markup-compatibility/2006">
          <mc:Choice Requires="x14">
            <control shapeId="2261" r:id="rId18" name="Group Box 213">
              <controlPr defaultSize="0" autoFill="0" autoPict="0">
                <anchor moveWithCells="1">
                  <from>
                    <xdr:col>3</xdr:col>
                    <xdr:colOff>142875</xdr:colOff>
                    <xdr:row>10</xdr:row>
                    <xdr:rowOff>0</xdr:rowOff>
                  </from>
                  <to>
                    <xdr:col>6</xdr:col>
                    <xdr:colOff>981075</xdr:colOff>
                    <xdr:row>11</xdr:row>
                    <xdr:rowOff>9525</xdr:rowOff>
                  </to>
                </anchor>
              </controlPr>
            </control>
          </mc:Choice>
        </mc:AlternateContent>
        <mc:AlternateContent xmlns:mc="http://schemas.openxmlformats.org/markup-compatibility/2006">
          <mc:Choice Requires="x14">
            <control shapeId="2263" r:id="rId19" name="Group Box 215">
              <controlPr defaultSize="0" autoFill="0" autoPict="0">
                <anchor moveWithCells="1">
                  <from>
                    <xdr:col>3</xdr:col>
                    <xdr:colOff>142875</xdr:colOff>
                    <xdr:row>10</xdr:row>
                    <xdr:rowOff>0</xdr:rowOff>
                  </from>
                  <to>
                    <xdr:col>6</xdr:col>
                    <xdr:colOff>981075</xdr:colOff>
                    <xdr:row>11</xdr:row>
                    <xdr:rowOff>9525</xdr:rowOff>
                  </to>
                </anchor>
              </controlPr>
            </control>
          </mc:Choice>
        </mc:AlternateContent>
        <mc:AlternateContent xmlns:mc="http://schemas.openxmlformats.org/markup-compatibility/2006">
          <mc:Choice Requires="x14">
            <control shapeId="2265" r:id="rId20" name="Group Box 217">
              <controlPr defaultSize="0" autoFill="0" autoPict="0">
                <anchor moveWithCells="1">
                  <from>
                    <xdr:col>3</xdr:col>
                    <xdr:colOff>142875</xdr:colOff>
                    <xdr:row>10</xdr:row>
                    <xdr:rowOff>0</xdr:rowOff>
                  </from>
                  <to>
                    <xdr:col>6</xdr:col>
                    <xdr:colOff>981075</xdr:colOff>
                    <xdr:row>11</xdr:row>
                    <xdr:rowOff>9525</xdr:rowOff>
                  </to>
                </anchor>
              </controlPr>
            </control>
          </mc:Choice>
        </mc:AlternateContent>
        <mc:AlternateContent xmlns:mc="http://schemas.openxmlformats.org/markup-compatibility/2006">
          <mc:Choice Requires="x14">
            <control shapeId="2266" r:id="rId21" name="Option Button 218">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2267" r:id="rId22" name="Option Button 219">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2268" r:id="rId23" name="Option Button 220">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2269" r:id="rId24" name="Option Button 221">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2270" r:id="rId25" name="Option Button 222">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2271" r:id="rId26" name="Option Button 223">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2274" r:id="rId27" name="Option Button 226">
              <controlPr defaultSize="0" autoFill="0" autoLine="0" autoPict="0">
                <anchor moveWithCells="1">
                  <from>
                    <xdr:col>6</xdr:col>
                    <xdr:colOff>504825</xdr:colOff>
                    <xdr:row>8</xdr:row>
                    <xdr:rowOff>66675</xdr:rowOff>
                  </from>
                  <to>
                    <xdr:col>6</xdr:col>
                    <xdr:colOff>914400</xdr:colOff>
                    <xdr:row>8</xdr:row>
                    <xdr:rowOff>295275</xdr:rowOff>
                  </to>
                </anchor>
              </controlPr>
            </control>
          </mc:Choice>
        </mc:AlternateContent>
        <mc:AlternateContent xmlns:mc="http://schemas.openxmlformats.org/markup-compatibility/2006">
          <mc:Choice Requires="x14">
            <control shapeId="2275" r:id="rId28" name="Option Button 227">
              <controlPr defaultSize="0" autoFill="0" autoLine="0" autoPict="0">
                <anchor moveWithCells="1">
                  <from>
                    <xdr:col>6</xdr:col>
                    <xdr:colOff>38100</xdr:colOff>
                    <xdr:row>8</xdr:row>
                    <xdr:rowOff>66675</xdr:rowOff>
                  </from>
                  <to>
                    <xdr:col>6</xdr:col>
                    <xdr:colOff>447675</xdr:colOff>
                    <xdr:row>8</xdr:row>
                    <xdr:rowOff>295275</xdr:rowOff>
                  </to>
                </anchor>
              </controlPr>
            </control>
          </mc:Choice>
        </mc:AlternateContent>
        <mc:AlternateContent xmlns:mc="http://schemas.openxmlformats.org/markup-compatibility/2006">
          <mc:Choice Requires="x14">
            <control shapeId="2280" r:id="rId29" name="Option Button 232">
              <controlPr defaultSize="0" autoFill="0" autoLine="0" autoPict="0">
                <anchor moveWithCells="1">
                  <from>
                    <xdr:col>6</xdr:col>
                    <xdr:colOff>504825</xdr:colOff>
                    <xdr:row>9</xdr:row>
                    <xdr:rowOff>66675</xdr:rowOff>
                  </from>
                  <to>
                    <xdr:col>6</xdr:col>
                    <xdr:colOff>914400</xdr:colOff>
                    <xdr:row>9</xdr:row>
                    <xdr:rowOff>295275</xdr:rowOff>
                  </to>
                </anchor>
              </controlPr>
            </control>
          </mc:Choice>
        </mc:AlternateContent>
        <mc:AlternateContent xmlns:mc="http://schemas.openxmlformats.org/markup-compatibility/2006">
          <mc:Choice Requires="x14">
            <control shapeId="2281" r:id="rId30" name="Option Button 233">
              <controlPr defaultSize="0" autoFill="0" autoLine="0" autoPict="0">
                <anchor moveWithCells="1">
                  <from>
                    <xdr:col>6</xdr:col>
                    <xdr:colOff>38100</xdr:colOff>
                    <xdr:row>9</xdr:row>
                    <xdr:rowOff>66675</xdr:rowOff>
                  </from>
                  <to>
                    <xdr:col>6</xdr:col>
                    <xdr:colOff>447675</xdr:colOff>
                    <xdr:row>9</xdr:row>
                    <xdr:rowOff>295275</xdr:rowOff>
                  </to>
                </anchor>
              </controlPr>
            </control>
          </mc:Choice>
        </mc:AlternateContent>
        <mc:AlternateContent xmlns:mc="http://schemas.openxmlformats.org/markup-compatibility/2006">
          <mc:Choice Requires="x14">
            <control shapeId="2288" r:id="rId31" name="Option Button 240">
              <controlPr defaultSize="0" autoFill="0" autoLine="0" autoPict="0">
                <anchor moveWithCells="1">
                  <from>
                    <xdr:col>6</xdr:col>
                    <xdr:colOff>504825</xdr:colOff>
                    <xdr:row>10</xdr:row>
                    <xdr:rowOff>66675</xdr:rowOff>
                  </from>
                  <to>
                    <xdr:col>6</xdr:col>
                    <xdr:colOff>914400</xdr:colOff>
                    <xdr:row>10</xdr:row>
                    <xdr:rowOff>295275</xdr:rowOff>
                  </to>
                </anchor>
              </controlPr>
            </control>
          </mc:Choice>
        </mc:AlternateContent>
        <mc:AlternateContent xmlns:mc="http://schemas.openxmlformats.org/markup-compatibility/2006">
          <mc:Choice Requires="x14">
            <control shapeId="2289" r:id="rId32" name="Option Button 241">
              <controlPr defaultSize="0" autoFill="0" autoLine="0" autoPict="0">
                <anchor moveWithCells="1">
                  <from>
                    <xdr:col>6</xdr:col>
                    <xdr:colOff>38100</xdr:colOff>
                    <xdr:row>10</xdr:row>
                    <xdr:rowOff>66675</xdr:rowOff>
                  </from>
                  <to>
                    <xdr:col>6</xdr:col>
                    <xdr:colOff>447675</xdr:colOff>
                    <xdr:row>10</xdr:row>
                    <xdr:rowOff>295275</xdr:rowOff>
                  </to>
                </anchor>
              </controlPr>
            </control>
          </mc:Choice>
        </mc:AlternateContent>
        <mc:AlternateContent xmlns:mc="http://schemas.openxmlformats.org/markup-compatibility/2006">
          <mc:Choice Requires="x14">
            <control shapeId="2292" r:id="rId33" name="Button 244">
              <controlPr defaultSize="0" print="0" autoFill="0" autoPict="0" macro="[0]!clearbuttons">
                <anchor moveWithCells="1" sizeWithCells="1">
                  <from>
                    <xdr:col>3</xdr:col>
                    <xdr:colOff>152400</xdr:colOff>
                    <xdr:row>14</xdr:row>
                    <xdr:rowOff>66675</xdr:rowOff>
                  </from>
                  <to>
                    <xdr:col>4</xdr:col>
                    <xdr:colOff>962025</xdr:colOff>
                    <xdr:row>14</xdr:row>
                    <xdr:rowOff>276225</xdr:rowOff>
                  </to>
                </anchor>
              </controlPr>
            </control>
          </mc:Choice>
        </mc:AlternateContent>
        <mc:AlternateContent xmlns:mc="http://schemas.openxmlformats.org/markup-compatibility/2006">
          <mc:Choice Requires="x14">
            <control shapeId="2295" r:id="rId34" name="Button 247">
              <controlPr defaultSize="0" print="0" autoFill="0" autoPict="0" macro="[0]!glossary">
                <anchor moveWithCells="1" sizeWithCells="1">
                  <from>
                    <xdr:col>6</xdr:col>
                    <xdr:colOff>104775</xdr:colOff>
                    <xdr:row>3</xdr:row>
                    <xdr:rowOff>104775</xdr:rowOff>
                  </from>
                  <to>
                    <xdr:col>7</xdr:col>
                    <xdr:colOff>0</xdr:colOff>
                    <xdr:row>3</xdr:row>
                    <xdr:rowOff>304800</xdr:rowOff>
                  </to>
                </anchor>
              </controlPr>
            </control>
          </mc:Choice>
        </mc:AlternateContent>
        <mc:AlternateContent xmlns:mc="http://schemas.openxmlformats.org/markup-compatibility/2006">
          <mc:Choice Requires="x14">
            <control shapeId="2294" r:id="rId35" name="Button 246">
              <controlPr defaultSize="0" print="0" autoFill="0" autoPict="0" macro="[0]!returntotop">
                <anchor moveWithCells="1" sizeWithCells="1">
                  <from>
                    <xdr:col>6</xdr:col>
                    <xdr:colOff>104775</xdr:colOff>
                    <xdr:row>14</xdr:row>
                    <xdr:rowOff>85725</xdr:rowOff>
                  </from>
                  <to>
                    <xdr:col>6</xdr:col>
                    <xdr:colOff>981075</xdr:colOff>
                    <xdr:row>14</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977111117893"/>
  </sheetPr>
  <dimension ref="A1:AO47"/>
  <sheetViews>
    <sheetView showGridLines="0" showRowColHeaders="0" topLeftCell="C7" zoomScaleNormal="100" workbookViewId="0"/>
  </sheetViews>
  <sheetFormatPr baseColWidth="10" defaultColWidth="9.140625" defaultRowHeight="15" x14ac:dyDescent="0.25"/>
  <cols>
    <col min="1" max="1" width="2.85546875" style="8" hidden="1" customWidth="1"/>
    <col min="2" max="2" width="4" style="196" hidden="1" customWidth="1"/>
    <col min="3" max="3" width="2.85546875" style="196" customWidth="1"/>
    <col min="4" max="4" width="2.28515625" style="8" customWidth="1"/>
    <col min="5" max="5" width="14.7109375" customWidth="1"/>
    <col min="6" max="6" width="57.7109375" customWidth="1"/>
    <col min="7" max="7" width="14.7109375" customWidth="1"/>
    <col min="8" max="8" width="2.28515625" style="6" customWidth="1"/>
    <col min="9" max="9" width="4" style="6" hidden="1" customWidth="1"/>
    <col min="10" max="11" width="10.7109375" style="5" hidden="1" customWidth="1"/>
    <col min="12" max="12" width="10.7109375" style="6" hidden="1" customWidth="1"/>
    <col min="13" max="14" width="10.7109375" hidden="1" customWidth="1"/>
    <col min="15" max="16" width="10.7109375" style="161" customWidth="1"/>
    <col min="17" max="29" width="9.140625" style="161"/>
  </cols>
  <sheetData>
    <row r="1" spans="1:41" s="161" customFormat="1" ht="29.25" customHeight="1" x14ac:dyDescent="0.25">
      <c r="A1" s="190"/>
      <c r="B1" s="190"/>
      <c r="C1" s="190"/>
      <c r="D1" s="190"/>
      <c r="E1" s="162"/>
      <c r="F1" s="164"/>
      <c r="H1" s="190"/>
      <c r="I1" s="248"/>
      <c r="J1" s="190"/>
      <c r="K1" s="190"/>
      <c r="L1" s="196"/>
      <c r="M1" s="162"/>
    </row>
    <row r="2" spans="1:41" s="161" customFormat="1" ht="26.25" x14ac:dyDescent="0.25">
      <c r="A2" s="190"/>
      <c r="B2" s="196"/>
      <c r="C2" s="192"/>
      <c r="D2" s="246" t="s">
        <v>150</v>
      </c>
      <c r="E2" s="263"/>
      <c r="F2" s="262"/>
      <c r="G2" s="179"/>
      <c r="H2" s="248"/>
      <c r="I2" s="248"/>
      <c r="J2" s="190"/>
      <c r="K2" s="190"/>
      <c r="L2" s="196"/>
      <c r="M2" s="162"/>
    </row>
    <row r="3" spans="1:41" s="177" customFormat="1" ht="12" customHeight="1" thickBot="1" x14ac:dyDescent="0.3">
      <c r="A3" s="196"/>
      <c r="B3" s="196"/>
      <c r="C3" s="196"/>
      <c r="D3" s="264"/>
      <c r="E3" s="264"/>
      <c r="F3" s="264"/>
      <c r="G3" s="264"/>
      <c r="H3" s="264"/>
      <c r="I3" s="265"/>
      <c r="J3" s="259"/>
      <c r="K3" s="259"/>
      <c r="L3" s="266"/>
      <c r="X3" s="161"/>
      <c r="Y3" s="161"/>
      <c r="Z3" s="161"/>
    </row>
    <row r="4" spans="1:41" s="30" customFormat="1" ht="30" customHeight="1" thickTop="1" x14ac:dyDescent="0.25">
      <c r="A4" s="22"/>
      <c r="B4" s="196"/>
      <c r="C4" s="267"/>
      <c r="D4" s="509" t="s">
        <v>151</v>
      </c>
      <c r="E4" s="510"/>
      <c r="F4" s="510"/>
      <c r="G4" s="510"/>
      <c r="H4" s="511"/>
      <c r="I4" s="31"/>
      <c r="J4" s="24"/>
      <c r="K4" s="24"/>
      <c r="L4" s="32"/>
      <c r="M4" s="16"/>
      <c r="N4" s="16"/>
      <c r="O4" s="177"/>
      <c r="P4" s="177"/>
      <c r="Q4" s="177"/>
      <c r="R4" s="177"/>
      <c r="S4" s="177"/>
      <c r="T4" s="177"/>
      <c r="U4" s="177"/>
      <c r="V4" s="177"/>
      <c r="W4" s="177"/>
      <c r="X4" s="161"/>
      <c r="Y4" s="161"/>
      <c r="Z4" s="161"/>
      <c r="AA4" s="177"/>
      <c r="AB4" s="177"/>
      <c r="AC4" s="177"/>
      <c r="AD4" s="177"/>
      <c r="AE4" s="177"/>
      <c r="AF4" s="177"/>
      <c r="AG4" s="177"/>
      <c r="AH4" s="177"/>
      <c r="AI4" s="177"/>
      <c r="AJ4" s="177"/>
      <c r="AK4" s="177"/>
      <c r="AL4" s="177"/>
      <c r="AM4" s="177"/>
      <c r="AN4" s="177"/>
      <c r="AO4" s="177"/>
    </row>
    <row r="5" spans="1:41" ht="27.95" customHeight="1" x14ac:dyDescent="0.25">
      <c r="A5" s="22"/>
      <c r="B5" s="196">
        <v>1</v>
      </c>
      <c r="C5" s="267"/>
      <c r="D5" s="238"/>
      <c r="E5" s="223" t="s">
        <v>20</v>
      </c>
      <c r="F5" s="222" t="s">
        <v>155</v>
      </c>
      <c r="G5" s="154"/>
      <c r="H5" s="240"/>
      <c r="I5" s="18"/>
      <c r="J5" s="24">
        <v>0</v>
      </c>
      <c r="K5" s="24">
        <f>J5-1</f>
        <v>-1</v>
      </c>
      <c r="L5" s="29">
        <v>1</v>
      </c>
      <c r="M5" s="15"/>
      <c r="N5" s="15"/>
      <c r="AD5" s="161"/>
      <c r="AE5" s="161"/>
      <c r="AF5" s="161"/>
      <c r="AG5" s="161"/>
      <c r="AH5" s="161"/>
      <c r="AI5" s="161"/>
      <c r="AJ5" s="161"/>
      <c r="AK5" s="161"/>
      <c r="AL5" s="161"/>
      <c r="AM5" s="161"/>
      <c r="AN5" s="161"/>
      <c r="AO5" s="161"/>
    </row>
    <row r="6" spans="1:41" ht="27.95" customHeight="1" x14ac:dyDescent="0.25">
      <c r="A6" s="22"/>
      <c r="B6" s="196">
        <v>2</v>
      </c>
      <c r="D6" s="239"/>
      <c r="E6" s="223" t="s">
        <v>21</v>
      </c>
      <c r="F6" s="222" t="s">
        <v>152</v>
      </c>
      <c r="G6" s="154"/>
      <c r="H6" s="240"/>
      <c r="I6" s="18"/>
      <c r="J6" s="24">
        <v>0</v>
      </c>
      <c r="K6" s="24">
        <f t="shared" ref="K6:K12" si="0">J6-1</f>
        <v>-1</v>
      </c>
      <c r="L6" s="29">
        <v>1</v>
      </c>
      <c r="M6" s="15"/>
      <c r="N6" s="15"/>
      <c r="AD6" s="161"/>
      <c r="AE6" s="161"/>
      <c r="AF6" s="161"/>
      <c r="AG6" s="161"/>
      <c r="AH6" s="161"/>
      <c r="AI6" s="161"/>
      <c r="AJ6" s="161"/>
      <c r="AK6" s="161"/>
      <c r="AL6" s="161"/>
      <c r="AM6" s="161"/>
      <c r="AN6" s="161"/>
      <c r="AO6" s="161"/>
    </row>
    <row r="7" spans="1:41" ht="27.95" customHeight="1" x14ac:dyDescent="0.25">
      <c r="A7" s="22"/>
      <c r="B7" s="196">
        <v>3</v>
      </c>
      <c r="D7" s="239"/>
      <c r="E7" s="223" t="s">
        <v>22</v>
      </c>
      <c r="F7" s="222" t="s">
        <v>264</v>
      </c>
      <c r="G7" s="154"/>
      <c r="H7" s="240"/>
      <c r="I7" s="18"/>
      <c r="J7" s="24">
        <v>0</v>
      </c>
      <c r="K7" s="24">
        <f t="shared" si="0"/>
        <v>-1</v>
      </c>
      <c r="L7" s="29">
        <v>1</v>
      </c>
      <c r="M7" s="15"/>
      <c r="N7" s="15"/>
      <c r="AD7" s="161"/>
      <c r="AE7" s="161"/>
      <c r="AF7" s="161"/>
      <c r="AG7" s="161"/>
      <c r="AH7" s="161"/>
      <c r="AI7" s="161"/>
      <c r="AJ7" s="161"/>
      <c r="AK7" s="161"/>
      <c r="AL7" s="161"/>
      <c r="AM7" s="161"/>
      <c r="AN7" s="161"/>
      <c r="AO7" s="161"/>
    </row>
    <row r="8" spans="1:41" ht="27.95" customHeight="1" x14ac:dyDescent="0.25">
      <c r="A8" s="22"/>
      <c r="B8" s="196">
        <v>3</v>
      </c>
      <c r="D8" s="239"/>
      <c r="E8" s="223" t="s">
        <v>23</v>
      </c>
      <c r="F8" s="222" t="s">
        <v>265</v>
      </c>
      <c r="G8" s="154"/>
      <c r="H8" s="240"/>
      <c r="I8" s="18"/>
      <c r="J8" s="24">
        <v>0</v>
      </c>
      <c r="K8" s="24">
        <f t="shared" si="0"/>
        <v>-1</v>
      </c>
      <c r="L8" s="29">
        <v>1</v>
      </c>
      <c r="M8" s="15"/>
      <c r="N8" s="15"/>
      <c r="AD8" s="161"/>
      <c r="AE8" s="161"/>
      <c r="AF8" s="161"/>
      <c r="AG8" s="161"/>
      <c r="AH8" s="161"/>
      <c r="AI8" s="161"/>
      <c r="AJ8" s="161"/>
      <c r="AK8" s="161"/>
      <c r="AL8" s="161"/>
      <c r="AM8" s="161"/>
      <c r="AN8" s="161"/>
      <c r="AO8" s="161"/>
    </row>
    <row r="9" spans="1:41" ht="27.75" customHeight="1" x14ac:dyDescent="0.25">
      <c r="A9" s="22"/>
      <c r="B9" s="196">
        <v>5</v>
      </c>
      <c r="D9" s="239"/>
      <c r="E9" s="223" t="s">
        <v>24</v>
      </c>
      <c r="F9" s="222" t="s">
        <v>154</v>
      </c>
      <c r="G9" s="154"/>
      <c r="H9" s="240"/>
      <c r="I9" s="18"/>
      <c r="J9" s="24">
        <v>0</v>
      </c>
      <c r="K9" s="24">
        <f t="shared" si="0"/>
        <v>-1</v>
      </c>
      <c r="L9" s="29">
        <v>1</v>
      </c>
      <c r="M9" s="15"/>
      <c r="N9" s="15"/>
      <c r="AD9" s="161"/>
      <c r="AE9" s="161"/>
      <c r="AF9" s="161"/>
      <c r="AG9" s="161"/>
      <c r="AH9" s="161"/>
      <c r="AI9" s="161"/>
      <c r="AJ9" s="161"/>
      <c r="AK9" s="161"/>
      <c r="AL9" s="161"/>
      <c r="AM9" s="161"/>
      <c r="AN9" s="161"/>
      <c r="AO9" s="161"/>
    </row>
    <row r="10" spans="1:41" ht="27.95" customHeight="1" x14ac:dyDescent="0.25">
      <c r="A10" s="22"/>
      <c r="B10" s="196">
        <v>6</v>
      </c>
      <c r="D10" s="239"/>
      <c r="E10" s="223" t="s">
        <v>25</v>
      </c>
      <c r="F10" s="222" t="s">
        <v>153</v>
      </c>
      <c r="G10" s="154"/>
      <c r="H10" s="240"/>
      <c r="I10" s="18"/>
      <c r="J10" s="24">
        <v>0</v>
      </c>
      <c r="K10" s="24">
        <f t="shared" si="0"/>
        <v>-1</v>
      </c>
      <c r="L10" s="29">
        <v>1</v>
      </c>
      <c r="M10" s="15"/>
      <c r="N10" s="15"/>
      <c r="AD10" s="161"/>
      <c r="AE10" s="161"/>
      <c r="AF10" s="161"/>
      <c r="AG10" s="161"/>
      <c r="AH10" s="161"/>
      <c r="AI10" s="161"/>
      <c r="AJ10" s="161"/>
      <c r="AK10" s="161"/>
      <c r="AL10" s="161"/>
      <c r="AM10" s="161"/>
      <c r="AN10" s="161"/>
      <c r="AO10" s="161"/>
    </row>
    <row r="11" spans="1:41" ht="27.95" customHeight="1" x14ac:dyDescent="0.25">
      <c r="A11" s="22"/>
      <c r="B11" s="196">
        <v>6</v>
      </c>
      <c r="D11" s="239"/>
      <c r="E11" s="223" t="s">
        <v>26</v>
      </c>
      <c r="F11" s="222" t="s">
        <v>266</v>
      </c>
      <c r="G11" s="154"/>
      <c r="H11" s="240"/>
      <c r="I11" s="18"/>
      <c r="J11" s="24">
        <v>0</v>
      </c>
      <c r="K11" s="24">
        <f t="shared" si="0"/>
        <v>-1</v>
      </c>
      <c r="L11" s="29">
        <v>1</v>
      </c>
      <c r="M11" s="15"/>
      <c r="N11" s="15"/>
      <c r="P11" s="269"/>
      <c r="AD11" s="161"/>
      <c r="AE11" s="161"/>
      <c r="AF11" s="161"/>
      <c r="AG11" s="161"/>
      <c r="AH11" s="161"/>
      <c r="AI11" s="161"/>
      <c r="AJ11" s="161"/>
      <c r="AK11" s="161"/>
      <c r="AL11" s="161"/>
      <c r="AM11" s="161"/>
      <c r="AN11" s="161"/>
      <c r="AO11" s="161"/>
    </row>
    <row r="12" spans="1:41" ht="27.95" customHeight="1" x14ac:dyDescent="0.25">
      <c r="A12" s="22"/>
      <c r="B12" s="196">
        <v>7</v>
      </c>
      <c r="D12" s="239"/>
      <c r="E12" s="223" t="s">
        <v>84</v>
      </c>
      <c r="F12" s="222" t="s">
        <v>156</v>
      </c>
      <c r="G12" s="154"/>
      <c r="H12" s="240"/>
      <c r="I12" s="18"/>
      <c r="J12" s="24">
        <v>0</v>
      </c>
      <c r="K12" s="24">
        <f t="shared" si="0"/>
        <v>-1</v>
      </c>
      <c r="L12" s="29">
        <v>1</v>
      </c>
      <c r="M12" s="15"/>
      <c r="N12" s="15"/>
      <c r="AD12" s="161"/>
      <c r="AE12" s="161"/>
      <c r="AF12" s="161"/>
      <c r="AG12" s="161"/>
      <c r="AH12" s="161"/>
      <c r="AI12" s="161"/>
      <c r="AJ12" s="161"/>
      <c r="AK12" s="161"/>
      <c r="AL12" s="161"/>
      <c r="AM12" s="161"/>
      <c r="AN12" s="161"/>
      <c r="AO12" s="161"/>
    </row>
    <row r="13" spans="1:41" ht="27.95" customHeight="1" x14ac:dyDescent="0.25">
      <c r="A13" s="22"/>
      <c r="B13" s="196">
        <v>8</v>
      </c>
      <c r="D13" s="239"/>
      <c r="E13" s="223" t="s">
        <v>83</v>
      </c>
      <c r="F13" s="222" t="s">
        <v>157</v>
      </c>
      <c r="G13" s="154"/>
      <c r="H13" s="241"/>
      <c r="I13" s="18"/>
      <c r="J13" s="24">
        <v>0</v>
      </c>
      <c r="K13" s="24">
        <f>J13-1</f>
        <v>-1</v>
      </c>
      <c r="L13" s="29">
        <v>1</v>
      </c>
      <c r="M13" s="17"/>
      <c r="N13" s="17"/>
      <c r="AD13" s="161"/>
      <c r="AE13" s="161"/>
      <c r="AF13" s="161"/>
      <c r="AG13" s="161"/>
      <c r="AH13" s="161"/>
      <c r="AI13" s="161"/>
      <c r="AJ13" s="161"/>
      <c r="AK13" s="161"/>
      <c r="AL13" s="161"/>
      <c r="AM13" s="161"/>
      <c r="AN13" s="161"/>
      <c r="AO13" s="161"/>
    </row>
    <row r="14" spans="1:41" ht="27.95" customHeight="1" x14ac:dyDescent="0.25">
      <c r="A14" s="22"/>
      <c r="B14" s="196">
        <v>9</v>
      </c>
      <c r="C14" s="267"/>
      <c r="D14" s="238"/>
      <c r="E14" s="223" t="s">
        <v>92</v>
      </c>
      <c r="F14" s="222" t="s">
        <v>158</v>
      </c>
      <c r="G14" s="154"/>
      <c r="H14" s="512"/>
      <c r="I14" s="18"/>
      <c r="J14" s="24">
        <v>0</v>
      </c>
      <c r="K14" s="24">
        <f>J14-1</f>
        <v>-1</v>
      </c>
      <c r="L14" s="29">
        <v>1</v>
      </c>
      <c r="M14" s="17"/>
      <c r="N14" s="17"/>
      <c r="O14" s="179"/>
      <c r="AD14" s="161"/>
      <c r="AE14" s="161"/>
      <c r="AF14" s="161"/>
      <c r="AG14" s="161"/>
      <c r="AH14" s="161"/>
      <c r="AI14" s="161"/>
      <c r="AJ14" s="161"/>
      <c r="AK14" s="161"/>
      <c r="AL14" s="161"/>
      <c r="AM14" s="161"/>
      <c r="AN14" s="161"/>
      <c r="AO14" s="161"/>
    </row>
    <row r="15" spans="1:41" ht="5.0999999999999996" customHeight="1" x14ac:dyDescent="0.25">
      <c r="A15" s="21"/>
      <c r="B15" s="190"/>
      <c r="C15" s="268"/>
      <c r="D15" s="228"/>
      <c r="E15" s="228"/>
      <c r="F15" s="228"/>
      <c r="G15" s="228"/>
      <c r="H15" s="512"/>
      <c r="I15" s="23"/>
      <c r="J15" s="20"/>
      <c r="K15" s="25"/>
      <c r="L15" s="15"/>
      <c r="M15" s="17"/>
      <c r="N15" s="17"/>
      <c r="AD15" s="161"/>
      <c r="AE15" s="161"/>
      <c r="AF15" s="161"/>
      <c r="AG15" s="161"/>
      <c r="AH15" s="161"/>
      <c r="AI15" s="161"/>
      <c r="AJ15" s="161"/>
      <c r="AK15" s="161"/>
      <c r="AL15" s="161"/>
      <c r="AM15" s="161"/>
      <c r="AN15" s="161"/>
      <c r="AO15" s="161"/>
    </row>
    <row r="16" spans="1:41" ht="32.1" customHeight="1" thickBot="1" x14ac:dyDescent="0.3">
      <c r="A16" s="18"/>
      <c r="B16" s="190"/>
      <c r="C16" s="190"/>
      <c r="D16" s="242"/>
      <c r="E16" s="243"/>
      <c r="F16" s="244"/>
      <c r="G16" s="244"/>
      <c r="H16" s="245"/>
      <c r="I16" s="18"/>
      <c r="J16" s="22"/>
      <c r="K16" s="22"/>
      <c r="L16" s="23"/>
      <c r="M16" s="17"/>
      <c r="N16" s="17"/>
      <c r="O16" s="179"/>
      <c r="AD16" s="161"/>
      <c r="AE16" s="161"/>
      <c r="AF16" s="161"/>
      <c r="AG16" s="161"/>
      <c r="AH16" s="161"/>
      <c r="AI16" s="161"/>
      <c r="AJ16" s="161"/>
      <c r="AK16" s="161"/>
      <c r="AL16" s="161"/>
      <c r="AM16" s="161"/>
      <c r="AN16" s="161"/>
      <c r="AO16" s="161"/>
    </row>
    <row r="17" spans="1:17" s="161" customFormat="1" ht="15.75" thickTop="1" x14ac:dyDescent="0.25">
      <c r="A17" s="196"/>
      <c r="B17" s="196"/>
      <c r="C17" s="196"/>
      <c r="D17" s="248"/>
      <c r="E17" s="179"/>
      <c r="F17" s="179"/>
      <c r="G17" s="179"/>
      <c r="H17" s="179"/>
      <c r="I17" s="190"/>
      <c r="J17" s="270"/>
      <c r="K17" s="270"/>
      <c r="L17" s="190"/>
    </row>
    <row r="18" spans="1:17" s="161" customFormat="1" ht="27.75" customHeight="1" x14ac:dyDescent="0.25">
      <c r="A18" s="196"/>
      <c r="B18" s="196"/>
      <c r="C18" s="249"/>
      <c r="D18" s="248"/>
      <c r="E18" s="179"/>
      <c r="F18" s="179"/>
      <c r="G18" s="179"/>
      <c r="H18" s="179"/>
      <c r="I18" s="196"/>
      <c r="M18" s="190"/>
      <c r="N18" s="190"/>
      <c r="O18" s="270"/>
      <c r="P18" s="270"/>
      <c r="Q18" s="190"/>
    </row>
    <row r="19" spans="1:17" s="161" customFormat="1" ht="30" customHeight="1" x14ac:dyDescent="0.25">
      <c r="A19" s="196"/>
      <c r="B19" s="196"/>
      <c r="C19" s="249"/>
      <c r="D19" s="248"/>
      <c r="E19" s="179"/>
      <c r="F19" s="179"/>
      <c r="G19" s="179"/>
      <c r="H19" s="179"/>
      <c r="I19" s="196"/>
      <c r="M19" s="190"/>
      <c r="N19" s="190"/>
      <c r="O19" s="270"/>
      <c r="P19" s="270"/>
      <c r="Q19" s="190"/>
    </row>
    <row r="20" spans="1:17" s="161" customFormat="1" x14ac:dyDescent="0.25">
      <c r="A20" s="196"/>
      <c r="B20" s="196"/>
      <c r="C20" s="249"/>
      <c r="D20" s="248"/>
      <c r="E20" s="249"/>
      <c r="F20" s="249"/>
      <c r="G20" s="249"/>
      <c r="H20" s="179"/>
      <c r="I20" s="196"/>
      <c r="M20" s="190"/>
      <c r="N20" s="190"/>
      <c r="O20" s="270"/>
      <c r="P20" s="270"/>
      <c r="Q20" s="190"/>
    </row>
    <row r="21" spans="1:17" s="161" customFormat="1" ht="75" customHeight="1" x14ac:dyDescent="0.25">
      <c r="A21" s="196"/>
      <c r="B21" s="196"/>
      <c r="C21" s="249"/>
      <c r="D21" s="248"/>
      <c r="E21" s="179"/>
      <c r="F21" s="179"/>
      <c r="G21" s="179"/>
      <c r="H21" s="179"/>
      <c r="I21" s="196"/>
      <c r="M21" s="190"/>
      <c r="N21" s="190"/>
      <c r="O21" s="270"/>
      <c r="P21" s="270"/>
      <c r="Q21" s="190"/>
    </row>
    <row r="22" spans="1:17" s="161" customFormat="1" ht="27.6" customHeight="1" x14ac:dyDescent="0.25">
      <c r="A22" s="196"/>
      <c r="B22" s="196"/>
      <c r="C22" s="249"/>
      <c r="D22" s="248"/>
      <c r="E22" s="179"/>
      <c r="F22" s="179"/>
      <c r="G22" s="179"/>
      <c r="H22" s="179"/>
      <c r="I22" s="196"/>
      <c r="M22" s="190"/>
      <c r="N22" s="190"/>
      <c r="O22" s="270"/>
      <c r="P22" s="270"/>
      <c r="Q22" s="190"/>
    </row>
    <row r="23" spans="1:17" s="161" customFormat="1" x14ac:dyDescent="0.25">
      <c r="A23" s="196"/>
      <c r="B23" s="196"/>
      <c r="C23" s="249"/>
      <c r="D23" s="248"/>
      <c r="E23" s="179"/>
      <c r="F23" s="179"/>
      <c r="G23" s="179"/>
      <c r="H23" s="179"/>
      <c r="I23" s="196"/>
      <c r="M23" s="190"/>
      <c r="N23" s="190"/>
      <c r="O23" s="270"/>
      <c r="P23" s="270"/>
      <c r="Q23" s="190"/>
    </row>
    <row r="24" spans="1:17" s="161" customFormat="1" ht="30" customHeight="1" x14ac:dyDescent="0.25">
      <c r="A24" s="196"/>
      <c r="B24" s="196"/>
      <c r="C24" s="249"/>
      <c r="D24" s="248"/>
      <c r="E24" s="179"/>
      <c r="F24" s="179"/>
      <c r="G24" s="179"/>
      <c r="H24" s="179"/>
      <c r="I24" s="196"/>
      <c r="M24" s="190"/>
      <c r="N24" s="190"/>
      <c r="O24" s="270"/>
      <c r="P24" s="270"/>
      <c r="Q24" s="190"/>
    </row>
    <row r="25" spans="1:17" s="161" customFormat="1" ht="30" customHeight="1" x14ac:dyDescent="0.25">
      <c r="A25" s="196"/>
      <c r="B25" s="196"/>
      <c r="C25" s="249"/>
      <c r="D25" s="248"/>
      <c r="E25" s="179"/>
      <c r="F25" s="179"/>
      <c r="G25" s="179"/>
      <c r="H25" s="179"/>
      <c r="I25" s="196"/>
      <c r="M25" s="190"/>
      <c r="N25" s="190"/>
      <c r="O25" s="270"/>
      <c r="P25" s="270"/>
      <c r="Q25" s="190"/>
    </row>
    <row r="26" spans="1:17" s="161" customFormat="1" x14ac:dyDescent="0.25">
      <c r="A26" s="196"/>
      <c r="B26" s="196"/>
      <c r="C26" s="249"/>
      <c r="D26" s="248"/>
      <c r="E26" s="179"/>
      <c r="F26" s="179"/>
      <c r="G26" s="179"/>
      <c r="H26" s="179"/>
      <c r="I26" s="196"/>
      <c r="M26" s="190"/>
      <c r="N26" s="190"/>
      <c r="O26" s="270"/>
      <c r="P26" s="270"/>
      <c r="Q26" s="190"/>
    </row>
    <row r="27" spans="1:17" s="161" customFormat="1" x14ac:dyDescent="0.25">
      <c r="A27" s="196"/>
      <c r="B27" s="196"/>
      <c r="C27" s="249"/>
      <c r="D27" s="248"/>
      <c r="E27" s="179"/>
      <c r="F27" s="179"/>
      <c r="G27" s="179"/>
      <c r="H27" s="179"/>
      <c r="I27" s="196"/>
      <c r="M27" s="190"/>
      <c r="N27" s="190"/>
      <c r="O27" s="270"/>
      <c r="P27" s="270"/>
      <c r="Q27" s="190"/>
    </row>
    <row r="28" spans="1:17" s="161" customFormat="1" x14ac:dyDescent="0.25">
      <c r="A28" s="196"/>
      <c r="B28" s="196"/>
      <c r="C28" s="249"/>
      <c r="D28" s="248"/>
      <c r="E28" s="179"/>
      <c r="G28" s="179"/>
      <c r="H28" s="179"/>
      <c r="I28" s="196"/>
      <c r="M28" s="190"/>
      <c r="N28" s="190"/>
      <c r="O28" s="270"/>
      <c r="P28" s="270"/>
      <c r="Q28" s="190"/>
    </row>
    <row r="29" spans="1:17" s="161" customFormat="1" x14ac:dyDescent="0.25">
      <c r="A29" s="196"/>
      <c r="B29" s="196"/>
      <c r="C29" s="249"/>
      <c r="D29" s="249"/>
      <c r="E29" s="179"/>
      <c r="F29" s="179"/>
      <c r="G29" s="179"/>
      <c r="H29" s="249"/>
      <c r="I29" s="196"/>
      <c r="M29" s="190"/>
      <c r="N29" s="190"/>
      <c r="O29" s="270"/>
      <c r="P29" s="270"/>
      <c r="Q29" s="190"/>
    </row>
    <row r="30" spans="1:17" s="161" customFormat="1" x14ac:dyDescent="0.25">
      <c r="A30" s="196"/>
      <c r="B30" s="196"/>
      <c r="C30" s="249"/>
      <c r="D30" s="196"/>
      <c r="H30" s="190"/>
      <c r="I30" s="196"/>
      <c r="M30" s="190"/>
      <c r="N30" s="190"/>
      <c r="O30" s="270"/>
      <c r="P30" s="270"/>
      <c r="Q30" s="190"/>
    </row>
    <row r="31" spans="1:17" s="161" customFormat="1" ht="25.5" customHeight="1" x14ac:dyDescent="0.25">
      <c r="A31" s="196"/>
      <c r="B31" s="196"/>
      <c r="C31" s="196"/>
      <c r="D31" s="196"/>
      <c r="H31" s="190"/>
      <c r="I31" s="196"/>
      <c r="M31" s="190"/>
      <c r="N31" s="190"/>
      <c r="O31" s="270"/>
      <c r="P31" s="270"/>
      <c r="Q31" s="190"/>
    </row>
    <row r="32" spans="1:17" s="161" customFormat="1" x14ac:dyDescent="0.25">
      <c r="A32" s="196"/>
      <c r="B32" s="196"/>
      <c r="C32" s="196"/>
      <c r="D32" s="196"/>
      <c r="H32" s="190"/>
      <c r="I32" s="190"/>
      <c r="J32" s="270"/>
      <c r="K32" s="270"/>
      <c r="L32" s="190"/>
    </row>
    <row r="33" spans="1:12" s="161" customFormat="1" x14ac:dyDescent="0.25">
      <c r="A33" s="196"/>
      <c r="B33" s="196"/>
      <c r="C33" s="196"/>
      <c r="D33" s="196"/>
      <c r="H33" s="190"/>
      <c r="I33" s="190"/>
      <c r="J33" s="270"/>
      <c r="K33" s="270"/>
      <c r="L33" s="190"/>
    </row>
    <row r="34" spans="1:12" s="161" customFormat="1" x14ac:dyDescent="0.25">
      <c r="A34" s="196"/>
      <c r="B34" s="196"/>
      <c r="C34" s="196"/>
      <c r="D34" s="196"/>
      <c r="H34" s="190"/>
      <c r="I34" s="190"/>
      <c r="J34" s="270"/>
      <c r="K34" s="270"/>
      <c r="L34" s="190"/>
    </row>
    <row r="35" spans="1:12" s="161" customFormat="1" x14ac:dyDescent="0.25">
      <c r="A35" s="196"/>
      <c r="B35" s="196"/>
      <c r="C35" s="196"/>
      <c r="D35" s="196"/>
      <c r="H35" s="190"/>
      <c r="I35" s="190"/>
      <c r="J35" s="270"/>
      <c r="K35" s="270"/>
      <c r="L35" s="190"/>
    </row>
    <row r="36" spans="1:12" s="161" customFormat="1" x14ac:dyDescent="0.25">
      <c r="A36" s="196"/>
      <c r="B36" s="196"/>
      <c r="C36" s="196"/>
      <c r="D36" s="196"/>
      <c r="H36" s="190"/>
      <c r="I36" s="190"/>
      <c r="J36" s="270"/>
      <c r="K36" s="270"/>
      <c r="L36" s="190"/>
    </row>
    <row r="37" spans="1:12" s="161" customFormat="1" x14ac:dyDescent="0.25">
      <c r="A37" s="196"/>
      <c r="B37" s="196"/>
      <c r="C37" s="196"/>
      <c r="D37" s="196"/>
      <c r="H37" s="190"/>
      <c r="I37" s="190"/>
      <c r="J37" s="270"/>
      <c r="K37" s="270"/>
      <c r="L37" s="190"/>
    </row>
    <row r="38" spans="1:12" s="161" customFormat="1" x14ac:dyDescent="0.25">
      <c r="A38" s="196"/>
      <c r="B38" s="196"/>
      <c r="C38" s="196"/>
      <c r="D38" s="196"/>
      <c r="H38" s="190"/>
      <c r="I38" s="190"/>
      <c r="J38" s="270"/>
      <c r="K38" s="270"/>
      <c r="L38" s="190"/>
    </row>
    <row r="39" spans="1:12" s="161" customFormat="1" x14ac:dyDescent="0.25">
      <c r="A39" s="196"/>
      <c r="B39" s="196"/>
      <c r="C39" s="196"/>
      <c r="D39" s="196"/>
      <c r="H39" s="190"/>
      <c r="I39" s="190"/>
      <c r="J39" s="270"/>
      <c r="K39" s="270"/>
      <c r="L39" s="190"/>
    </row>
    <row r="40" spans="1:12" s="161" customFormat="1" x14ac:dyDescent="0.25">
      <c r="A40" s="196"/>
      <c r="B40" s="196"/>
      <c r="C40" s="196"/>
      <c r="D40" s="196"/>
      <c r="H40" s="190"/>
      <c r="I40" s="190"/>
      <c r="J40" s="270"/>
      <c r="K40" s="270"/>
      <c r="L40" s="190"/>
    </row>
    <row r="41" spans="1:12" s="161" customFormat="1" x14ac:dyDescent="0.25">
      <c r="A41" s="196"/>
      <c r="B41" s="196"/>
      <c r="C41" s="196"/>
      <c r="D41" s="196"/>
      <c r="H41" s="190"/>
      <c r="I41" s="190"/>
      <c r="J41" s="270"/>
      <c r="K41" s="270"/>
      <c r="L41" s="190"/>
    </row>
    <row r="42" spans="1:12" s="161" customFormat="1" x14ac:dyDescent="0.25">
      <c r="A42" s="196"/>
      <c r="B42" s="196"/>
      <c r="C42" s="196"/>
      <c r="D42" s="196"/>
      <c r="H42" s="190"/>
      <c r="I42" s="190"/>
      <c r="J42" s="270"/>
      <c r="K42" s="270"/>
      <c r="L42" s="190"/>
    </row>
    <row r="43" spans="1:12" s="161" customFormat="1" x14ac:dyDescent="0.25">
      <c r="A43" s="196"/>
      <c r="B43" s="196"/>
      <c r="C43" s="196"/>
      <c r="D43" s="196"/>
      <c r="H43" s="190"/>
      <c r="I43" s="190"/>
      <c r="J43" s="270"/>
      <c r="K43" s="270"/>
      <c r="L43" s="190"/>
    </row>
    <row r="44" spans="1:12" s="161" customFormat="1" x14ac:dyDescent="0.25">
      <c r="A44" s="196"/>
      <c r="B44" s="196"/>
      <c r="C44" s="196"/>
      <c r="D44" s="196"/>
      <c r="H44" s="190"/>
      <c r="I44" s="190"/>
      <c r="J44" s="270"/>
      <c r="K44" s="270"/>
      <c r="L44" s="190"/>
    </row>
    <row r="45" spans="1:12" s="161" customFormat="1" x14ac:dyDescent="0.25">
      <c r="A45" s="196"/>
      <c r="B45" s="196"/>
      <c r="C45" s="196"/>
      <c r="D45" s="196"/>
      <c r="H45" s="190"/>
      <c r="I45" s="190"/>
      <c r="J45" s="270"/>
      <c r="K45" s="270"/>
      <c r="L45" s="190"/>
    </row>
    <row r="46" spans="1:12" s="161" customFormat="1" x14ac:dyDescent="0.25">
      <c r="A46" s="196"/>
      <c r="B46" s="196"/>
      <c r="C46" s="196"/>
      <c r="D46" s="196"/>
      <c r="H46" s="190"/>
      <c r="I46" s="190"/>
      <c r="J46" s="270"/>
      <c r="K46" s="270"/>
      <c r="L46" s="190"/>
    </row>
    <row r="47" spans="1:12" s="161" customFormat="1" x14ac:dyDescent="0.25">
      <c r="A47" s="196"/>
      <c r="B47" s="196"/>
      <c r="C47" s="196"/>
      <c r="D47" s="196"/>
      <c r="H47" s="190"/>
      <c r="I47" s="190"/>
      <c r="J47" s="270"/>
      <c r="K47" s="270"/>
      <c r="L47" s="190"/>
    </row>
  </sheetData>
  <sheetProtection sheet="1" objects="1" scenarios="1" selectLockedCells="1"/>
  <mergeCells count="2">
    <mergeCell ref="D4:H4"/>
    <mergeCell ref="H14:H15"/>
  </mergeCells>
  <conditionalFormatting sqref="D15:G15">
    <cfRule type="expression" dxfId="55" priority="658">
      <formula>#REF!&lt;&gt;0</formula>
    </cfRule>
    <cfRule type="expression" dxfId="54" priority="659">
      <formula>#REF!=0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49" r:id="rId4" name="Group Box 77">
              <controlPr defaultSize="0" autoFill="0" autoPict="0">
                <anchor moveWithCells="1">
                  <from>
                    <xdr:col>3</xdr:col>
                    <xdr:colOff>142875</xdr:colOff>
                    <xdr:row>3</xdr:row>
                    <xdr:rowOff>371475</xdr:rowOff>
                  </from>
                  <to>
                    <xdr:col>6</xdr:col>
                    <xdr:colOff>981075</xdr:colOff>
                    <xdr:row>4</xdr:row>
                    <xdr:rowOff>342900</xdr:rowOff>
                  </to>
                </anchor>
              </controlPr>
            </control>
          </mc:Choice>
        </mc:AlternateContent>
        <mc:AlternateContent xmlns:mc="http://schemas.openxmlformats.org/markup-compatibility/2006">
          <mc:Choice Requires="x14">
            <control shapeId="3150" r:id="rId5" name="Group Box 78">
              <controlPr defaultSize="0" autoFill="0" autoPict="0">
                <anchor moveWithCells="1">
                  <from>
                    <xdr:col>3</xdr:col>
                    <xdr:colOff>142875</xdr:colOff>
                    <xdr:row>4</xdr:row>
                    <xdr:rowOff>333375</xdr:rowOff>
                  </from>
                  <to>
                    <xdr:col>6</xdr:col>
                    <xdr:colOff>981075</xdr:colOff>
                    <xdr:row>5</xdr:row>
                    <xdr:rowOff>342900</xdr:rowOff>
                  </to>
                </anchor>
              </controlPr>
            </control>
          </mc:Choice>
        </mc:AlternateContent>
        <mc:AlternateContent xmlns:mc="http://schemas.openxmlformats.org/markup-compatibility/2006">
          <mc:Choice Requires="x14">
            <control shapeId="3151" r:id="rId6" name="Group Box 79">
              <controlPr defaultSize="0" autoFill="0" autoPict="0">
                <anchor moveWithCells="1">
                  <from>
                    <xdr:col>3</xdr:col>
                    <xdr:colOff>142875</xdr:colOff>
                    <xdr:row>6</xdr:row>
                    <xdr:rowOff>333375</xdr:rowOff>
                  </from>
                  <to>
                    <xdr:col>6</xdr:col>
                    <xdr:colOff>981075</xdr:colOff>
                    <xdr:row>8</xdr:row>
                    <xdr:rowOff>0</xdr:rowOff>
                  </to>
                </anchor>
              </controlPr>
            </control>
          </mc:Choice>
        </mc:AlternateContent>
        <mc:AlternateContent xmlns:mc="http://schemas.openxmlformats.org/markup-compatibility/2006">
          <mc:Choice Requires="x14">
            <control shapeId="3152" r:id="rId7" name="Group Box 80">
              <controlPr defaultSize="0" autoFill="0" autoPict="0">
                <anchor moveWithCells="1">
                  <from>
                    <xdr:col>3</xdr:col>
                    <xdr:colOff>142875</xdr:colOff>
                    <xdr:row>5</xdr:row>
                    <xdr:rowOff>333375</xdr:rowOff>
                  </from>
                  <to>
                    <xdr:col>6</xdr:col>
                    <xdr:colOff>981075</xdr:colOff>
                    <xdr:row>6</xdr:row>
                    <xdr:rowOff>342900</xdr:rowOff>
                  </to>
                </anchor>
              </controlPr>
            </control>
          </mc:Choice>
        </mc:AlternateContent>
        <mc:AlternateContent xmlns:mc="http://schemas.openxmlformats.org/markup-compatibility/2006">
          <mc:Choice Requires="x14">
            <control shapeId="3154" r:id="rId8" name="Group Box 82">
              <controlPr defaultSize="0" autoFill="0" autoPict="0">
                <anchor moveWithCells="1">
                  <from>
                    <xdr:col>3</xdr:col>
                    <xdr:colOff>142875</xdr:colOff>
                    <xdr:row>9</xdr:row>
                    <xdr:rowOff>0</xdr:rowOff>
                  </from>
                  <to>
                    <xdr:col>6</xdr:col>
                    <xdr:colOff>981075</xdr:colOff>
                    <xdr:row>9</xdr:row>
                    <xdr:rowOff>333375</xdr:rowOff>
                  </to>
                </anchor>
              </controlPr>
            </control>
          </mc:Choice>
        </mc:AlternateContent>
        <mc:AlternateContent xmlns:mc="http://schemas.openxmlformats.org/markup-compatibility/2006">
          <mc:Choice Requires="x14">
            <control shapeId="3155" r:id="rId9" name="Group Box 83">
              <controlPr defaultSize="0" autoFill="0" autoPict="0">
                <anchor moveWithCells="1">
                  <from>
                    <xdr:col>3</xdr:col>
                    <xdr:colOff>142875</xdr:colOff>
                    <xdr:row>10</xdr:row>
                    <xdr:rowOff>333375</xdr:rowOff>
                  </from>
                  <to>
                    <xdr:col>6</xdr:col>
                    <xdr:colOff>981075</xdr:colOff>
                    <xdr:row>11</xdr:row>
                    <xdr:rowOff>342900</xdr:rowOff>
                  </to>
                </anchor>
              </controlPr>
            </control>
          </mc:Choice>
        </mc:AlternateContent>
        <mc:AlternateContent xmlns:mc="http://schemas.openxmlformats.org/markup-compatibility/2006">
          <mc:Choice Requires="x14">
            <control shapeId="3156" r:id="rId10" name="Group Box 84">
              <controlPr defaultSize="0" autoFill="0" autoPict="0">
                <anchor moveWithCells="1">
                  <from>
                    <xdr:col>3</xdr:col>
                    <xdr:colOff>142875</xdr:colOff>
                    <xdr:row>10</xdr:row>
                    <xdr:rowOff>333375</xdr:rowOff>
                  </from>
                  <to>
                    <xdr:col>6</xdr:col>
                    <xdr:colOff>981075</xdr:colOff>
                    <xdr:row>11</xdr:row>
                    <xdr:rowOff>342900</xdr:rowOff>
                  </to>
                </anchor>
              </controlPr>
            </control>
          </mc:Choice>
        </mc:AlternateContent>
        <mc:AlternateContent xmlns:mc="http://schemas.openxmlformats.org/markup-compatibility/2006">
          <mc:Choice Requires="x14">
            <control shapeId="3157" r:id="rId11" name="Group Box 85">
              <controlPr defaultSize="0" autoFill="0" autoPict="0">
                <anchor moveWithCells="1">
                  <from>
                    <xdr:col>3</xdr:col>
                    <xdr:colOff>142875</xdr:colOff>
                    <xdr:row>12</xdr:row>
                    <xdr:rowOff>333375</xdr:rowOff>
                  </from>
                  <to>
                    <xdr:col>6</xdr:col>
                    <xdr:colOff>981075</xdr:colOff>
                    <xdr:row>14</xdr:row>
                    <xdr:rowOff>9525</xdr:rowOff>
                  </to>
                </anchor>
              </controlPr>
            </control>
          </mc:Choice>
        </mc:AlternateContent>
        <mc:AlternateContent xmlns:mc="http://schemas.openxmlformats.org/markup-compatibility/2006">
          <mc:Choice Requires="x14">
            <control shapeId="3158" r:id="rId12" name="Group Box 86">
              <controlPr defaultSize="0" autoFill="0" autoPict="0">
                <anchor moveWithCells="1">
                  <from>
                    <xdr:col>3</xdr:col>
                    <xdr:colOff>142875</xdr:colOff>
                    <xdr:row>7</xdr:row>
                    <xdr:rowOff>342900</xdr:rowOff>
                  </from>
                  <to>
                    <xdr:col>6</xdr:col>
                    <xdr:colOff>981075</xdr:colOff>
                    <xdr:row>9</xdr:row>
                    <xdr:rowOff>9525</xdr:rowOff>
                  </to>
                </anchor>
              </controlPr>
            </control>
          </mc:Choice>
        </mc:AlternateContent>
        <mc:AlternateContent xmlns:mc="http://schemas.openxmlformats.org/markup-compatibility/2006">
          <mc:Choice Requires="x14">
            <control shapeId="3159" r:id="rId13" name="Group Box 87">
              <controlPr defaultSize="0" autoFill="0" autoPict="0">
                <anchor moveWithCells="1">
                  <from>
                    <xdr:col>3</xdr:col>
                    <xdr:colOff>142875</xdr:colOff>
                    <xdr:row>9</xdr:row>
                    <xdr:rowOff>333375</xdr:rowOff>
                  </from>
                  <to>
                    <xdr:col>6</xdr:col>
                    <xdr:colOff>981075</xdr:colOff>
                    <xdr:row>10</xdr:row>
                    <xdr:rowOff>342900</xdr:rowOff>
                  </to>
                </anchor>
              </controlPr>
            </control>
          </mc:Choice>
        </mc:AlternateContent>
        <mc:AlternateContent xmlns:mc="http://schemas.openxmlformats.org/markup-compatibility/2006">
          <mc:Choice Requires="x14">
            <control shapeId="3160" r:id="rId14" name="Group Box 88">
              <controlPr defaultSize="0" autoFill="0" autoPict="0">
                <anchor moveWithCells="1">
                  <from>
                    <xdr:col>3</xdr:col>
                    <xdr:colOff>142875</xdr:colOff>
                    <xdr:row>11</xdr:row>
                    <xdr:rowOff>333375</xdr:rowOff>
                  </from>
                  <to>
                    <xdr:col>6</xdr:col>
                    <xdr:colOff>981075</xdr:colOff>
                    <xdr:row>12</xdr:row>
                    <xdr:rowOff>342900</xdr:rowOff>
                  </to>
                </anchor>
              </controlPr>
            </control>
          </mc:Choice>
        </mc:AlternateContent>
        <mc:AlternateContent xmlns:mc="http://schemas.openxmlformats.org/markup-compatibility/2006">
          <mc:Choice Requires="x14">
            <control shapeId="3186" r:id="rId15" name="Option Button 114">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3187" r:id="rId16" name="Option Button 115">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3188" r:id="rId17" name="Option Button 116">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3189" r:id="rId18" name="Option Button 117">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3190" r:id="rId19" name="Option Button 118">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3191" r:id="rId20" name="Option Button 119">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3192" r:id="rId21" name="Option Button 120">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3193" r:id="rId22" name="Option Button 121">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3196" r:id="rId23" name="Option Button 124">
              <controlPr defaultSize="0" autoFill="0" autoLine="0" autoPict="0">
                <anchor moveWithCells="1">
                  <from>
                    <xdr:col>6</xdr:col>
                    <xdr:colOff>504825</xdr:colOff>
                    <xdr:row>8</xdr:row>
                    <xdr:rowOff>66675</xdr:rowOff>
                  </from>
                  <to>
                    <xdr:col>6</xdr:col>
                    <xdr:colOff>914400</xdr:colOff>
                    <xdr:row>8</xdr:row>
                    <xdr:rowOff>295275</xdr:rowOff>
                  </to>
                </anchor>
              </controlPr>
            </control>
          </mc:Choice>
        </mc:AlternateContent>
        <mc:AlternateContent xmlns:mc="http://schemas.openxmlformats.org/markup-compatibility/2006">
          <mc:Choice Requires="x14">
            <control shapeId="3197" r:id="rId24" name="Option Button 125">
              <controlPr defaultSize="0" autoFill="0" autoLine="0" autoPict="0">
                <anchor moveWithCells="1">
                  <from>
                    <xdr:col>6</xdr:col>
                    <xdr:colOff>38100</xdr:colOff>
                    <xdr:row>8</xdr:row>
                    <xdr:rowOff>66675</xdr:rowOff>
                  </from>
                  <to>
                    <xdr:col>6</xdr:col>
                    <xdr:colOff>447675</xdr:colOff>
                    <xdr:row>8</xdr:row>
                    <xdr:rowOff>295275</xdr:rowOff>
                  </to>
                </anchor>
              </controlPr>
            </control>
          </mc:Choice>
        </mc:AlternateContent>
        <mc:AlternateContent xmlns:mc="http://schemas.openxmlformats.org/markup-compatibility/2006">
          <mc:Choice Requires="x14">
            <control shapeId="3198" r:id="rId25" name="Option Button 126">
              <controlPr defaultSize="0" autoFill="0" autoLine="0" autoPict="0">
                <anchor moveWithCells="1">
                  <from>
                    <xdr:col>6</xdr:col>
                    <xdr:colOff>504825</xdr:colOff>
                    <xdr:row>9</xdr:row>
                    <xdr:rowOff>66675</xdr:rowOff>
                  </from>
                  <to>
                    <xdr:col>6</xdr:col>
                    <xdr:colOff>914400</xdr:colOff>
                    <xdr:row>9</xdr:row>
                    <xdr:rowOff>295275</xdr:rowOff>
                  </to>
                </anchor>
              </controlPr>
            </control>
          </mc:Choice>
        </mc:AlternateContent>
        <mc:AlternateContent xmlns:mc="http://schemas.openxmlformats.org/markup-compatibility/2006">
          <mc:Choice Requires="x14">
            <control shapeId="3199" r:id="rId26" name="Option Button 127">
              <controlPr defaultSize="0" autoFill="0" autoLine="0" autoPict="0">
                <anchor moveWithCells="1">
                  <from>
                    <xdr:col>6</xdr:col>
                    <xdr:colOff>38100</xdr:colOff>
                    <xdr:row>9</xdr:row>
                    <xdr:rowOff>66675</xdr:rowOff>
                  </from>
                  <to>
                    <xdr:col>6</xdr:col>
                    <xdr:colOff>447675</xdr:colOff>
                    <xdr:row>9</xdr:row>
                    <xdr:rowOff>295275</xdr:rowOff>
                  </to>
                </anchor>
              </controlPr>
            </control>
          </mc:Choice>
        </mc:AlternateContent>
        <mc:AlternateContent xmlns:mc="http://schemas.openxmlformats.org/markup-compatibility/2006">
          <mc:Choice Requires="x14">
            <control shapeId="3200" r:id="rId27" name="Option Button 128">
              <controlPr defaultSize="0" autoFill="0" autoLine="0" autoPict="0">
                <anchor moveWithCells="1">
                  <from>
                    <xdr:col>6</xdr:col>
                    <xdr:colOff>504825</xdr:colOff>
                    <xdr:row>10</xdr:row>
                    <xdr:rowOff>66675</xdr:rowOff>
                  </from>
                  <to>
                    <xdr:col>6</xdr:col>
                    <xdr:colOff>914400</xdr:colOff>
                    <xdr:row>10</xdr:row>
                    <xdr:rowOff>295275</xdr:rowOff>
                  </to>
                </anchor>
              </controlPr>
            </control>
          </mc:Choice>
        </mc:AlternateContent>
        <mc:AlternateContent xmlns:mc="http://schemas.openxmlformats.org/markup-compatibility/2006">
          <mc:Choice Requires="x14">
            <control shapeId="3201" r:id="rId28" name="Option Button 129">
              <controlPr defaultSize="0" autoFill="0" autoLine="0" autoPict="0">
                <anchor moveWithCells="1">
                  <from>
                    <xdr:col>6</xdr:col>
                    <xdr:colOff>38100</xdr:colOff>
                    <xdr:row>10</xdr:row>
                    <xdr:rowOff>66675</xdr:rowOff>
                  </from>
                  <to>
                    <xdr:col>6</xdr:col>
                    <xdr:colOff>447675</xdr:colOff>
                    <xdr:row>10</xdr:row>
                    <xdr:rowOff>295275</xdr:rowOff>
                  </to>
                </anchor>
              </controlPr>
            </control>
          </mc:Choice>
        </mc:AlternateContent>
        <mc:AlternateContent xmlns:mc="http://schemas.openxmlformats.org/markup-compatibility/2006">
          <mc:Choice Requires="x14">
            <control shapeId="3202" r:id="rId29" name="Option Button 130">
              <controlPr defaultSize="0" autoFill="0" autoLine="0" autoPict="0">
                <anchor moveWithCells="1">
                  <from>
                    <xdr:col>6</xdr:col>
                    <xdr:colOff>504825</xdr:colOff>
                    <xdr:row>11</xdr:row>
                    <xdr:rowOff>66675</xdr:rowOff>
                  </from>
                  <to>
                    <xdr:col>6</xdr:col>
                    <xdr:colOff>914400</xdr:colOff>
                    <xdr:row>11</xdr:row>
                    <xdr:rowOff>295275</xdr:rowOff>
                  </to>
                </anchor>
              </controlPr>
            </control>
          </mc:Choice>
        </mc:AlternateContent>
        <mc:AlternateContent xmlns:mc="http://schemas.openxmlformats.org/markup-compatibility/2006">
          <mc:Choice Requires="x14">
            <control shapeId="3203" r:id="rId30" name="Option Button 131">
              <controlPr defaultSize="0" autoFill="0" autoLine="0" autoPict="0">
                <anchor moveWithCells="1">
                  <from>
                    <xdr:col>6</xdr:col>
                    <xdr:colOff>38100</xdr:colOff>
                    <xdr:row>11</xdr:row>
                    <xdr:rowOff>66675</xdr:rowOff>
                  </from>
                  <to>
                    <xdr:col>6</xdr:col>
                    <xdr:colOff>447675</xdr:colOff>
                    <xdr:row>11</xdr:row>
                    <xdr:rowOff>295275</xdr:rowOff>
                  </to>
                </anchor>
              </controlPr>
            </control>
          </mc:Choice>
        </mc:AlternateContent>
        <mc:AlternateContent xmlns:mc="http://schemas.openxmlformats.org/markup-compatibility/2006">
          <mc:Choice Requires="x14">
            <control shapeId="3204" r:id="rId31" name="Option Button 132">
              <controlPr defaultSize="0" autoFill="0" autoLine="0" autoPict="0">
                <anchor moveWithCells="1">
                  <from>
                    <xdr:col>6</xdr:col>
                    <xdr:colOff>504825</xdr:colOff>
                    <xdr:row>12</xdr:row>
                    <xdr:rowOff>66675</xdr:rowOff>
                  </from>
                  <to>
                    <xdr:col>6</xdr:col>
                    <xdr:colOff>914400</xdr:colOff>
                    <xdr:row>12</xdr:row>
                    <xdr:rowOff>295275</xdr:rowOff>
                  </to>
                </anchor>
              </controlPr>
            </control>
          </mc:Choice>
        </mc:AlternateContent>
        <mc:AlternateContent xmlns:mc="http://schemas.openxmlformats.org/markup-compatibility/2006">
          <mc:Choice Requires="x14">
            <control shapeId="3205" r:id="rId32" name="Option Button 133">
              <controlPr defaultSize="0" autoFill="0" autoLine="0" autoPict="0">
                <anchor moveWithCells="1">
                  <from>
                    <xdr:col>6</xdr:col>
                    <xdr:colOff>38100</xdr:colOff>
                    <xdr:row>12</xdr:row>
                    <xdr:rowOff>66675</xdr:rowOff>
                  </from>
                  <to>
                    <xdr:col>6</xdr:col>
                    <xdr:colOff>447675</xdr:colOff>
                    <xdr:row>12</xdr:row>
                    <xdr:rowOff>295275</xdr:rowOff>
                  </to>
                </anchor>
              </controlPr>
            </control>
          </mc:Choice>
        </mc:AlternateContent>
        <mc:AlternateContent xmlns:mc="http://schemas.openxmlformats.org/markup-compatibility/2006">
          <mc:Choice Requires="x14">
            <control shapeId="3206" r:id="rId33" name="Option Button 134">
              <controlPr defaultSize="0" autoFill="0" autoLine="0" autoPict="0">
                <anchor moveWithCells="1">
                  <from>
                    <xdr:col>6</xdr:col>
                    <xdr:colOff>504825</xdr:colOff>
                    <xdr:row>13</xdr:row>
                    <xdr:rowOff>66675</xdr:rowOff>
                  </from>
                  <to>
                    <xdr:col>6</xdr:col>
                    <xdr:colOff>914400</xdr:colOff>
                    <xdr:row>13</xdr:row>
                    <xdr:rowOff>295275</xdr:rowOff>
                  </to>
                </anchor>
              </controlPr>
            </control>
          </mc:Choice>
        </mc:AlternateContent>
        <mc:AlternateContent xmlns:mc="http://schemas.openxmlformats.org/markup-compatibility/2006">
          <mc:Choice Requires="x14">
            <control shapeId="3207" r:id="rId34" name="Option Button 135">
              <controlPr defaultSize="0" autoFill="0" autoLine="0" autoPict="0">
                <anchor moveWithCells="1">
                  <from>
                    <xdr:col>6</xdr:col>
                    <xdr:colOff>38100</xdr:colOff>
                    <xdr:row>13</xdr:row>
                    <xdr:rowOff>66675</xdr:rowOff>
                  </from>
                  <to>
                    <xdr:col>6</xdr:col>
                    <xdr:colOff>447675</xdr:colOff>
                    <xdr:row>13</xdr:row>
                    <xdr:rowOff>295275</xdr:rowOff>
                  </to>
                </anchor>
              </controlPr>
            </control>
          </mc:Choice>
        </mc:AlternateContent>
        <mc:AlternateContent xmlns:mc="http://schemas.openxmlformats.org/markup-compatibility/2006">
          <mc:Choice Requires="x14">
            <control shapeId="3208" r:id="rId35" name="Button 136">
              <controlPr defaultSize="0" print="0" autoFill="0" autoPict="0" macro="[0]!GOTO1">
                <anchor moveWithCells="1" sizeWithCells="1">
                  <from>
                    <xdr:col>5</xdr:col>
                    <xdr:colOff>1133475</xdr:colOff>
                    <xdr:row>15</xdr:row>
                    <xdr:rowOff>104775</xdr:rowOff>
                  </from>
                  <to>
                    <xdr:col>5</xdr:col>
                    <xdr:colOff>1819275</xdr:colOff>
                    <xdr:row>15</xdr:row>
                    <xdr:rowOff>314325</xdr:rowOff>
                  </to>
                </anchor>
              </controlPr>
            </control>
          </mc:Choice>
        </mc:AlternateContent>
        <mc:AlternateContent xmlns:mc="http://schemas.openxmlformats.org/markup-compatibility/2006">
          <mc:Choice Requires="x14">
            <control shapeId="3209" r:id="rId36" name="Button 137">
              <controlPr defaultSize="0" print="0" autoFill="0" autoPict="0" macro="[0]!GOTO3">
                <anchor moveWithCells="1" sizeWithCells="1">
                  <from>
                    <xdr:col>5</xdr:col>
                    <xdr:colOff>1895475</xdr:colOff>
                    <xdr:row>15</xdr:row>
                    <xdr:rowOff>104775</xdr:rowOff>
                  </from>
                  <to>
                    <xdr:col>5</xdr:col>
                    <xdr:colOff>2581275</xdr:colOff>
                    <xdr:row>15</xdr:row>
                    <xdr:rowOff>314325</xdr:rowOff>
                  </to>
                </anchor>
              </controlPr>
            </control>
          </mc:Choice>
        </mc:AlternateContent>
        <mc:AlternateContent xmlns:mc="http://schemas.openxmlformats.org/markup-compatibility/2006">
          <mc:Choice Requires="x14">
            <control shapeId="3210" r:id="rId37" name="Button 138">
              <controlPr defaultSize="0" print="0" autoFill="0" autoPict="0" macro="[0]!clearbuttons">
                <anchor moveWithCells="1" sizeWithCells="1">
                  <from>
                    <xdr:col>4</xdr:col>
                    <xdr:colOff>0</xdr:colOff>
                    <xdr:row>15</xdr:row>
                    <xdr:rowOff>104775</xdr:rowOff>
                  </from>
                  <to>
                    <xdr:col>5</xdr:col>
                    <xdr:colOff>9525</xdr:colOff>
                    <xdr:row>15</xdr:row>
                    <xdr:rowOff>304800</xdr:rowOff>
                  </to>
                </anchor>
              </controlPr>
            </control>
          </mc:Choice>
        </mc:AlternateContent>
        <mc:AlternateContent xmlns:mc="http://schemas.openxmlformats.org/markup-compatibility/2006">
          <mc:Choice Requires="x14">
            <control shapeId="3214" r:id="rId38" name="Button 142">
              <controlPr defaultSize="0" print="0" autoFill="0" autoPict="0" macro="[0]!glossary">
                <anchor moveWithCells="1" sizeWithCells="1">
                  <from>
                    <xdr:col>6</xdr:col>
                    <xdr:colOff>47625</xdr:colOff>
                    <xdr:row>3</xdr:row>
                    <xdr:rowOff>104775</xdr:rowOff>
                  </from>
                  <to>
                    <xdr:col>6</xdr:col>
                    <xdr:colOff>923925</xdr:colOff>
                    <xdr:row>3</xdr:row>
                    <xdr:rowOff>314325</xdr:rowOff>
                  </to>
                </anchor>
              </controlPr>
            </control>
          </mc:Choice>
        </mc:AlternateContent>
        <mc:AlternateContent xmlns:mc="http://schemas.openxmlformats.org/markup-compatibility/2006">
          <mc:Choice Requires="x14">
            <control shapeId="3215" r:id="rId39" name="Button 143">
              <controlPr defaultSize="0" print="0" autoFill="0" autoPict="0" macro="[0]!returntotop">
                <anchor moveWithCells="1" sizeWithCells="1">
                  <from>
                    <xdr:col>6</xdr:col>
                    <xdr:colOff>114300</xdr:colOff>
                    <xdr:row>15</xdr:row>
                    <xdr:rowOff>114300</xdr:rowOff>
                  </from>
                  <to>
                    <xdr:col>7</xdr:col>
                    <xdr:colOff>9525</xdr:colOff>
                    <xdr:row>15</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977111117893"/>
  </sheetPr>
  <dimension ref="A1:AP94"/>
  <sheetViews>
    <sheetView showGridLines="0" showRowColHeaders="0" topLeftCell="C26" zoomScaleNormal="100" workbookViewId="0"/>
  </sheetViews>
  <sheetFormatPr baseColWidth="10" defaultColWidth="9.140625" defaultRowHeight="15" x14ac:dyDescent="0.25"/>
  <cols>
    <col min="1" max="1" width="3.85546875" style="52" hidden="1" customWidth="1"/>
    <col min="2" max="2" width="6" style="279" hidden="1" customWidth="1"/>
    <col min="3" max="3" width="2.85546875" style="279" customWidth="1"/>
    <col min="4" max="4" width="2.28515625" style="52" customWidth="1"/>
    <col min="5" max="5" width="12.42578125" style="133" customWidth="1"/>
    <col min="6" max="6" width="59.85546875" style="53" customWidth="1"/>
    <col min="7" max="7" width="14.7109375" style="45" customWidth="1"/>
    <col min="8" max="9" width="2.28515625" style="54" customWidth="1"/>
    <col min="10" max="11" width="10.7109375" style="138" hidden="1" customWidth="1"/>
    <col min="12" max="12" width="10.7109375" style="139" hidden="1" customWidth="1"/>
    <col min="13" max="13" width="10.7109375" style="140" customWidth="1"/>
    <col min="14" max="15" width="10.7109375" style="45" customWidth="1"/>
    <col min="16" max="16" width="10.7109375" style="274" customWidth="1"/>
    <col min="17" max="42" width="9.140625" style="274"/>
    <col min="43" max="16384" width="9.140625" style="45"/>
  </cols>
  <sheetData>
    <row r="1" spans="1:42" s="274" customFormat="1" ht="15" customHeight="1" x14ac:dyDescent="0.25">
      <c r="A1" s="271"/>
      <c r="B1" s="271"/>
      <c r="C1" s="271"/>
      <c r="D1" s="271"/>
      <c r="E1" s="272"/>
      <c r="F1" s="273"/>
      <c r="H1" s="271"/>
      <c r="I1" s="275"/>
      <c r="J1" s="276"/>
      <c r="K1" s="276"/>
      <c r="L1" s="277"/>
      <c r="M1" s="278"/>
    </row>
    <row r="2" spans="1:42" s="274" customFormat="1" ht="15" customHeight="1" x14ac:dyDescent="0.25">
      <c r="A2" s="271"/>
      <c r="B2" s="271"/>
      <c r="C2" s="271"/>
      <c r="D2" s="271"/>
      <c r="E2" s="272"/>
      <c r="F2" s="273"/>
      <c r="H2" s="271"/>
      <c r="I2" s="275"/>
      <c r="J2" s="276"/>
      <c r="K2" s="276"/>
      <c r="L2" s="277"/>
      <c r="M2" s="278"/>
    </row>
    <row r="3" spans="1:42" s="274" customFormat="1" ht="26.25" x14ac:dyDescent="0.25">
      <c r="A3" s="271"/>
      <c r="B3" s="279"/>
      <c r="C3" s="280"/>
      <c r="D3" s="246" t="s">
        <v>127</v>
      </c>
      <c r="E3" s="281"/>
      <c r="F3" s="282"/>
      <c r="G3" s="283"/>
      <c r="H3" s="275"/>
      <c r="I3" s="275"/>
      <c r="J3" s="276"/>
      <c r="K3" s="276"/>
      <c r="L3" s="277"/>
      <c r="M3" s="278"/>
    </row>
    <row r="4" spans="1:42" s="274" customFormat="1" ht="16.5" customHeight="1" thickBot="1" x14ac:dyDescent="0.3">
      <c r="A4" s="271"/>
      <c r="B4" s="279"/>
      <c r="C4" s="280"/>
      <c r="D4" s="247"/>
      <c r="E4" s="281"/>
      <c r="F4" s="282"/>
      <c r="G4" s="283"/>
      <c r="H4" s="275"/>
      <c r="I4" s="275"/>
      <c r="J4" s="276"/>
      <c r="K4" s="276"/>
      <c r="L4" s="277"/>
      <c r="M4" s="278"/>
    </row>
    <row r="5" spans="1:42" ht="30" customHeight="1" thickTop="1" x14ac:dyDescent="0.25">
      <c r="A5" s="44"/>
      <c r="B5" s="284"/>
      <c r="C5" s="284"/>
      <c r="D5" s="513" t="s">
        <v>103</v>
      </c>
      <c r="E5" s="514"/>
      <c r="F5" s="514"/>
      <c r="G5" s="514"/>
      <c r="H5" s="515"/>
      <c r="I5" s="274"/>
      <c r="J5" s="24"/>
      <c r="K5" s="24"/>
      <c r="L5" s="29"/>
      <c r="M5" s="274"/>
      <c r="N5" s="274"/>
      <c r="O5" s="274"/>
    </row>
    <row r="6" spans="1:42" ht="27.95" customHeight="1" x14ac:dyDescent="0.25">
      <c r="A6" s="44"/>
      <c r="B6" s="284">
        <v>1</v>
      </c>
      <c r="C6" s="284"/>
      <c r="D6" s="291"/>
      <c r="E6" s="304" t="s">
        <v>13</v>
      </c>
      <c r="F6" s="305" t="s">
        <v>268</v>
      </c>
      <c r="G6" s="306"/>
      <c r="H6" s="295"/>
      <c r="I6" s="274"/>
      <c r="J6" s="24">
        <v>0</v>
      </c>
      <c r="K6" s="24">
        <f>J6-1</f>
        <v>-1</v>
      </c>
      <c r="L6" s="29">
        <v>1</v>
      </c>
      <c r="M6" s="274"/>
      <c r="N6" s="274"/>
      <c r="O6" s="274"/>
    </row>
    <row r="7" spans="1:42" s="49" customFormat="1" ht="27.75" customHeight="1" x14ac:dyDescent="0.25">
      <c r="A7" s="47"/>
      <c r="B7" s="285">
        <v>1</v>
      </c>
      <c r="C7" s="285"/>
      <c r="D7" s="292"/>
      <c r="E7" s="307" t="s">
        <v>14</v>
      </c>
      <c r="F7" s="305" t="s">
        <v>104</v>
      </c>
      <c r="G7" s="306"/>
      <c r="H7" s="296"/>
      <c r="I7" s="274"/>
      <c r="J7" s="35">
        <v>0</v>
      </c>
      <c r="K7" s="35">
        <f t="shared" ref="K7:K29" si="0">J7-1</f>
        <v>-1</v>
      </c>
      <c r="L7" s="29">
        <v>1</v>
      </c>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row>
    <row r="8" spans="1:42" s="49" customFormat="1" ht="27.75" customHeight="1" x14ac:dyDescent="0.25">
      <c r="A8" s="47"/>
      <c r="B8" s="285">
        <v>2</v>
      </c>
      <c r="C8" s="285"/>
      <c r="D8" s="292"/>
      <c r="E8" s="307" t="s">
        <v>15</v>
      </c>
      <c r="F8" s="305" t="s">
        <v>105</v>
      </c>
      <c r="G8" s="306"/>
      <c r="H8" s="296"/>
      <c r="I8" s="274"/>
      <c r="J8" s="35">
        <v>0</v>
      </c>
      <c r="K8" s="35">
        <f t="shared" si="0"/>
        <v>-1</v>
      </c>
      <c r="L8" s="29">
        <v>1</v>
      </c>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row>
    <row r="9" spans="1:42" s="49" customFormat="1" ht="27.95" customHeight="1" x14ac:dyDescent="0.25">
      <c r="A9" s="47"/>
      <c r="B9" s="285">
        <v>3</v>
      </c>
      <c r="C9" s="285"/>
      <c r="D9" s="292"/>
      <c r="E9" s="307" t="s">
        <v>18</v>
      </c>
      <c r="F9" s="308" t="s">
        <v>106</v>
      </c>
      <c r="G9" s="306"/>
      <c r="H9" s="296"/>
      <c r="I9" s="274"/>
      <c r="J9" s="35">
        <v>0</v>
      </c>
      <c r="K9" s="35">
        <f t="shared" si="0"/>
        <v>-1</v>
      </c>
      <c r="L9" s="29">
        <v>1</v>
      </c>
      <c r="M9" s="273"/>
      <c r="N9" s="273"/>
      <c r="O9" s="273"/>
      <c r="P9" s="273"/>
      <c r="Q9" s="287"/>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row>
    <row r="10" spans="1:42" s="49" customFormat="1" ht="27.95" customHeight="1" x14ac:dyDescent="0.25">
      <c r="A10" s="47"/>
      <c r="B10" s="285">
        <v>3</v>
      </c>
      <c r="C10" s="285"/>
      <c r="D10" s="292"/>
      <c r="E10" s="307" t="s">
        <v>19</v>
      </c>
      <c r="F10" s="308" t="s">
        <v>107</v>
      </c>
      <c r="G10" s="306"/>
      <c r="H10" s="296"/>
      <c r="I10" s="274"/>
      <c r="J10" s="35">
        <v>0</v>
      </c>
      <c r="K10" s="35">
        <f t="shared" si="0"/>
        <v>-1</v>
      </c>
      <c r="L10" s="29">
        <v>1</v>
      </c>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row>
    <row r="11" spans="1:42" s="49" customFormat="1" ht="27.95" customHeight="1" x14ac:dyDescent="0.25">
      <c r="A11" s="47"/>
      <c r="B11" s="285">
        <v>3</v>
      </c>
      <c r="C11" s="285"/>
      <c r="D11" s="292"/>
      <c r="E11" s="307" t="s">
        <v>27</v>
      </c>
      <c r="F11" s="308" t="s">
        <v>108</v>
      </c>
      <c r="G11" s="306"/>
      <c r="H11" s="296"/>
      <c r="I11" s="274"/>
      <c r="J11" s="35">
        <v>0</v>
      </c>
      <c r="K11" s="35">
        <f t="shared" si="0"/>
        <v>-1</v>
      </c>
      <c r="L11" s="29">
        <v>1</v>
      </c>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row>
    <row r="12" spans="1:42" s="49" customFormat="1" ht="27.95" customHeight="1" x14ac:dyDescent="0.25">
      <c r="A12" s="47"/>
      <c r="B12" s="285">
        <v>4</v>
      </c>
      <c r="C12" s="285"/>
      <c r="D12" s="292"/>
      <c r="E12" s="307" t="s">
        <v>28</v>
      </c>
      <c r="F12" s="308" t="s">
        <v>120</v>
      </c>
      <c r="G12" s="306"/>
      <c r="H12" s="296"/>
      <c r="I12" s="274"/>
      <c r="J12" s="35">
        <v>0</v>
      </c>
      <c r="K12" s="35">
        <f t="shared" si="0"/>
        <v>-1</v>
      </c>
      <c r="L12" s="29">
        <v>1</v>
      </c>
      <c r="M12" s="274"/>
      <c r="N12" s="274"/>
      <c r="O12" s="274"/>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row>
    <row r="13" spans="1:42" s="49" customFormat="1" ht="27.95" customHeight="1" x14ac:dyDescent="0.25">
      <c r="A13" s="47"/>
      <c r="B13" s="285">
        <v>4</v>
      </c>
      <c r="C13" s="285"/>
      <c r="D13" s="292"/>
      <c r="E13" s="307" t="s">
        <v>29</v>
      </c>
      <c r="F13" s="308" t="s">
        <v>109</v>
      </c>
      <c r="G13" s="306"/>
      <c r="H13" s="296"/>
      <c r="I13" s="274"/>
      <c r="J13" s="35">
        <v>0</v>
      </c>
      <c r="K13" s="35">
        <f t="shared" si="0"/>
        <v>-1</v>
      </c>
      <c r="L13" s="29">
        <v>1</v>
      </c>
      <c r="M13" s="274"/>
      <c r="N13" s="274"/>
      <c r="O13" s="274"/>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row>
    <row r="14" spans="1:42" s="49" customFormat="1" ht="27.95" customHeight="1" x14ac:dyDescent="0.25">
      <c r="A14" s="47"/>
      <c r="B14" s="285">
        <v>4</v>
      </c>
      <c r="C14" s="285"/>
      <c r="D14" s="292"/>
      <c r="E14" s="307" t="s">
        <v>16</v>
      </c>
      <c r="F14" s="308" t="s">
        <v>110</v>
      </c>
      <c r="G14" s="306"/>
      <c r="H14" s="296"/>
      <c r="I14" s="274"/>
      <c r="J14" s="35">
        <v>0</v>
      </c>
      <c r="K14" s="35">
        <f t="shared" si="0"/>
        <v>-1</v>
      </c>
      <c r="L14" s="29">
        <v>1</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row>
    <row r="15" spans="1:42" s="49" customFormat="1" ht="27.95" customHeight="1" x14ac:dyDescent="0.25">
      <c r="A15" s="47"/>
      <c r="B15" s="285">
        <v>5</v>
      </c>
      <c r="C15" s="285"/>
      <c r="D15" s="292"/>
      <c r="E15" s="307" t="s">
        <v>17</v>
      </c>
      <c r="F15" s="308" t="s">
        <v>111</v>
      </c>
      <c r="G15" s="306"/>
      <c r="H15" s="296"/>
      <c r="I15" s="274"/>
      <c r="J15" s="35">
        <v>0</v>
      </c>
      <c r="K15" s="35">
        <f>J15-1</f>
        <v>-1</v>
      </c>
      <c r="L15" s="29">
        <v>1</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row>
    <row r="16" spans="1:42" s="49" customFormat="1" ht="27.95" customHeight="1" x14ac:dyDescent="0.25">
      <c r="A16" s="47"/>
      <c r="B16" s="285">
        <v>5</v>
      </c>
      <c r="C16" s="285"/>
      <c r="D16" s="292"/>
      <c r="E16" s="307" t="s">
        <v>30</v>
      </c>
      <c r="F16" s="308" t="s">
        <v>112</v>
      </c>
      <c r="G16" s="306"/>
      <c r="H16" s="296"/>
      <c r="I16" s="274"/>
      <c r="J16" s="35">
        <v>0</v>
      </c>
      <c r="K16" s="35">
        <f t="shared" si="0"/>
        <v>-1</v>
      </c>
      <c r="L16" s="29">
        <v>1</v>
      </c>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row>
    <row r="17" spans="1:42" s="49" customFormat="1" ht="27.95" customHeight="1" x14ac:dyDescent="0.25">
      <c r="A17" s="47"/>
      <c r="B17" s="285">
        <v>5</v>
      </c>
      <c r="C17" s="285"/>
      <c r="D17" s="292"/>
      <c r="E17" s="307" t="s">
        <v>31</v>
      </c>
      <c r="F17" s="308" t="s">
        <v>113</v>
      </c>
      <c r="G17" s="306"/>
      <c r="H17" s="296"/>
      <c r="I17" s="274"/>
      <c r="J17" s="35">
        <v>0</v>
      </c>
      <c r="K17" s="35">
        <f t="shared" si="0"/>
        <v>-1</v>
      </c>
      <c r="L17" s="29">
        <v>1</v>
      </c>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row>
    <row r="18" spans="1:42" s="49" customFormat="1" ht="27.95" customHeight="1" x14ac:dyDescent="0.25">
      <c r="A18" s="47"/>
      <c r="B18" s="285">
        <v>6</v>
      </c>
      <c r="C18" s="285"/>
      <c r="D18" s="292"/>
      <c r="E18" s="307" t="s">
        <v>32</v>
      </c>
      <c r="F18" s="308" t="s">
        <v>114</v>
      </c>
      <c r="G18" s="306"/>
      <c r="H18" s="296"/>
      <c r="I18" s="274"/>
      <c r="J18" s="35">
        <v>0</v>
      </c>
      <c r="K18" s="35">
        <f>J18-1</f>
        <v>-1</v>
      </c>
      <c r="L18" s="29">
        <v>1</v>
      </c>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row>
    <row r="19" spans="1:42" s="49" customFormat="1" ht="27.95" customHeight="1" x14ac:dyDescent="0.25">
      <c r="A19" s="47"/>
      <c r="B19" s="285">
        <v>6</v>
      </c>
      <c r="C19" s="285"/>
      <c r="D19" s="292"/>
      <c r="E19" s="307" t="s">
        <v>33</v>
      </c>
      <c r="F19" s="308" t="s">
        <v>115</v>
      </c>
      <c r="G19" s="306"/>
      <c r="H19" s="296"/>
      <c r="I19" s="274"/>
      <c r="J19" s="35">
        <v>0</v>
      </c>
      <c r="K19" s="35">
        <f t="shared" si="0"/>
        <v>-1</v>
      </c>
      <c r="L19" s="29">
        <v>1</v>
      </c>
      <c r="M19" s="274"/>
      <c r="N19" s="274"/>
      <c r="O19" s="274"/>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row>
    <row r="20" spans="1:42" s="49" customFormat="1" ht="27.95" customHeight="1" x14ac:dyDescent="0.25">
      <c r="A20" s="47"/>
      <c r="B20" s="285">
        <v>6</v>
      </c>
      <c r="C20" s="285"/>
      <c r="D20" s="292"/>
      <c r="E20" s="307" t="s">
        <v>34</v>
      </c>
      <c r="F20" s="308" t="s">
        <v>116</v>
      </c>
      <c r="G20" s="306"/>
      <c r="H20" s="296"/>
      <c r="I20" s="274"/>
      <c r="J20" s="35">
        <v>0</v>
      </c>
      <c r="K20" s="35">
        <f t="shared" si="0"/>
        <v>-1</v>
      </c>
      <c r="L20" s="29">
        <v>1</v>
      </c>
      <c r="M20" s="274"/>
      <c r="N20" s="274"/>
      <c r="O20" s="274"/>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row>
    <row r="21" spans="1:42" s="49" customFormat="1" ht="27.95" customHeight="1" x14ac:dyDescent="0.25">
      <c r="A21" s="47"/>
      <c r="B21" s="285">
        <v>6</v>
      </c>
      <c r="C21" s="285"/>
      <c r="D21" s="292"/>
      <c r="E21" s="307" t="s">
        <v>35</v>
      </c>
      <c r="F21" s="308" t="s">
        <v>117</v>
      </c>
      <c r="G21" s="306"/>
      <c r="H21" s="297"/>
      <c r="I21" s="274"/>
      <c r="J21" s="35">
        <v>0</v>
      </c>
      <c r="K21" s="35">
        <f t="shared" si="0"/>
        <v>-1</v>
      </c>
      <c r="L21" s="29">
        <v>1</v>
      </c>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row>
    <row r="22" spans="1:42" s="49" customFormat="1" ht="27.95" customHeight="1" x14ac:dyDescent="0.25">
      <c r="A22" s="47"/>
      <c r="B22" s="285">
        <v>7</v>
      </c>
      <c r="C22" s="285"/>
      <c r="D22" s="292"/>
      <c r="E22" s="307" t="s">
        <v>36</v>
      </c>
      <c r="F22" s="308" t="s">
        <v>119</v>
      </c>
      <c r="G22" s="306"/>
      <c r="H22" s="297"/>
      <c r="I22" s="274"/>
      <c r="J22" s="36">
        <v>0</v>
      </c>
      <c r="K22" s="36">
        <f>J22-1</f>
        <v>-1</v>
      </c>
      <c r="L22" s="29">
        <v>1</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row>
    <row r="23" spans="1:42" s="49" customFormat="1" ht="27.95" customHeight="1" x14ac:dyDescent="0.25">
      <c r="A23" s="48"/>
      <c r="B23" s="285">
        <v>7</v>
      </c>
      <c r="C23" s="285"/>
      <c r="D23" s="292"/>
      <c r="E23" s="309" t="s">
        <v>37</v>
      </c>
      <c r="F23" s="308" t="s">
        <v>118</v>
      </c>
      <c r="G23" s="306"/>
      <c r="H23" s="296"/>
      <c r="I23" s="274"/>
      <c r="J23" s="36">
        <v>0</v>
      </c>
      <c r="K23" s="36">
        <f t="shared" si="0"/>
        <v>-1</v>
      </c>
      <c r="L23" s="29">
        <v>1</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row>
    <row r="24" spans="1:42" s="49" customFormat="1" ht="27.95" customHeight="1" x14ac:dyDescent="0.25">
      <c r="A24" s="48"/>
      <c r="B24" s="285">
        <v>7</v>
      </c>
      <c r="C24" s="285"/>
      <c r="D24" s="292"/>
      <c r="E24" s="307" t="s">
        <v>38</v>
      </c>
      <c r="F24" s="308" t="s">
        <v>121</v>
      </c>
      <c r="G24" s="306"/>
      <c r="H24" s="296"/>
      <c r="I24" s="274"/>
      <c r="J24" s="35">
        <v>0</v>
      </c>
      <c r="K24" s="35">
        <f t="shared" si="0"/>
        <v>-1</v>
      </c>
      <c r="L24" s="29">
        <v>1</v>
      </c>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row>
    <row r="25" spans="1:42" s="49" customFormat="1" ht="27.95" customHeight="1" x14ac:dyDescent="0.25">
      <c r="A25" s="48"/>
      <c r="B25" s="285">
        <v>8</v>
      </c>
      <c r="C25" s="285"/>
      <c r="D25" s="292"/>
      <c r="E25" s="307" t="s">
        <v>39</v>
      </c>
      <c r="F25" s="308" t="s">
        <v>122</v>
      </c>
      <c r="G25" s="306"/>
      <c r="H25" s="296"/>
      <c r="I25" s="274"/>
      <c r="J25" s="35">
        <v>0</v>
      </c>
      <c r="K25" s="35">
        <f t="shared" si="0"/>
        <v>-1</v>
      </c>
      <c r="L25" s="29">
        <v>1</v>
      </c>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row>
    <row r="26" spans="1:42" s="49" customFormat="1" ht="27.95" customHeight="1" x14ac:dyDescent="0.25">
      <c r="A26" s="48"/>
      <c r="B26" s="285">
        <v>8</v>
      </c>
      <c r="C26" s="285"/>
      <c r="D26" s="292"/>
      <c r="E26" s="307" t="s">
        <v>40</v>
      </c>
      <c r="F26" s="308" t="s">
        <v>125</v>
      </c>
      <c r="G26" s="306"/>
      <c r="H26" s="296"/>
      <c r="I26" s="274"/>
      <c r="J26" s="35">
        <v>0</v>
      </c>
      <c r="K26" s="35">
        <f t="shared" si="0"/>
        <v>-1</v>
      </c>
      <c r="L26" s="29">
        <v>1</v>
      </c>
      <c r="M26" s="274"/>
      <c r="N26" s="274"/>
      <c r="O26" s="274"/>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row>
    <row r="27" spans="1:42" s="49" customFormat="1" ht="27.95" customHeight="1" x14ac:dyDescent="0.25">
      <c r="A27" s="48"/>
      <c r="B27" s="285">
        <v>8</v>
      </c>
      <c r="C27" s="285"/>
      <c r="D27" s="292"/>
      <c r="E27" s="307" t="s">
        <v>41</v>
      </c>
      <c r="F27" s="308" t="s">
        <v>123</v>
      </c>
      <c r="G27" s="306"/>
      <c r="H27" s="296"/>
      <c r="I27" s="274"/>
      <c r="J27" s="35">
        <v>0</v>
      </c>
      <c r="K27" s="35">
        <f>J27-1</f>
        <v>-1</v>
      </c>
      <c r="L27" s="29">
        <v>1</v>
      </c>
      <c r="M27" s="274"/>
      <c r="N27" s="274"/>
      <c r="O27" s="274"/>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row>
    <row r="28" spans="1:42" s="49" customFormat="1" ht="27.95" customHeight="1" x14ac:dyDescent="0.25">
      <c r="A28" s="48"/>
      <c r="B28" s="285">
        <v>9</v>
      </c>
      <c r="C28" s="285"/>
      <c r="D28" s="292"/>
      <c r="E28" s="307" t="s">
        <v>42</v>
      </c>
      <c r="F28" s="308" t="s">
        <v>124</v>
      </c>
      <c r="G28" s="306"/>
      <c r="H28" s="296"/>
      <c r="I28" s="274"/>
      <c r="J28" s="35">
        <v>0</v>
      </c>
      <c r="K28" s="36">
        <f>J28-1</f>
        <v>-1</v>
      </c>
      <c r="L28" s="29">
        <v>1</v>
      </c>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row>
    <row r="29" spans="1:42" s="49" customFormat="1" ht="27.95" customHeight="1" x14ac:dyDescent="0.25">
      <c r="A29" s="47"/>
      <c r="B29" s="285">
        <v>9</v>
      </c>
      <c r="C29" s="285"/>
      <c r="D29" s="292"/>
      <c r="E29" s="307" t="s">
        <v>43</v>
      </c>
      <c r="F29" s="308" t="s">
        <v>126</v>
      </c>
      <c r="G29" s="306"/>
      <c r="H29" s="296"/>
      <c r="I29" s="274"/>
      <c r="J29" s="35">
        <v>0</v>
      </c>
      <c r="K29" s="35">
        <f t="shared" si="0"/>
        <v>-1</v>
      </c>
      <c r="L29" s="29">
        <v>1</v>
      </c>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row>
    <row r="30" spans="1:42" ht="5.0999999999999996" customHeight="1" x14ac:dyDescent="0.25">
      <c r="A30" s="46"/>
      <c r="B30" s="271"/>
      <c r="C30" s="286"/>
      <c r="D30" s="293"/>
      <c r="E30" s="303"/>
      <c r="F30" s="303"/>
      <c r="G30" s="303"/>
      <c r="H30" s="298"/>
      <c r="I30" s="274"/>
      <c r="J30" s="26"/>
      <c r="K30" s="27"/>
      <c r="L30" s="136"/>
      <c r="M30" s="273"/>
      <c r="N30" s="273"/>
      <c r="O30" s="273"/>
    </row>
    <row r="31" spans="1:42" ht="32.1" customHeight="1" thickBot="1" x14ac:dyDescent="0.3">
      <c r="A31" s="41"/>
      <c r="B31" s="285"/>
      <c r="C31" s="285"/>
      <c r="D31" s="294"/>
      <c r="E31" s="300"/>
      <c r="F31" s="301"/>
      <c r="G31" s="302"/>
      <c r="H31" s="299"/>
      <c r="I31" s="274"/>
      <c r="J31" s="35"/>
      <c r="K31" s="35"/>
      <c r="L31" s="29"/>
      <c r="M31" s="273"/>
      <c r="N31" s="273"/>
      <c r="O31" s="273"/>
    </row>
    <row r="32" spans="1:42" s="274" customFormat="1" ht="15.75" thickTop="1" x14ac:dyDescent="0.25">
      <c r="A32" s="279"/>
      <c r="B32" s="279"/>
      <c r="C32" s="284"/>
      <c r="D32" s="248"/>
      <c r="E32" s="281"/>
      <c r="F32" s="288"/>
      <c r="G32" s="283"/>
      <c r="H32" s="179"/>
      <c r="I32" s="271"/>
      <c r="J32" s="259"/>
      <c r="K32" s="259"/>
      <c r="L32" s="276"/>
      <c r="M32" s="289"/>
    </row>
    <row r="33" spans="1:13" s="274" customFormat="1" x14ac:dyDescent="0.25">
      <c r="A33" s="279"/>
      <c r="B33" s="279"/>
      <c r="C33" s="284"/>
      <c r="D33" s="248"/>
      <c r="E33" s="281"/>
      <c r="F33" s="288"/>
      <c r="G33" s="283"/>
      <c r="H33" s="179"/>
      <c r="I33" s="271"/>
      <c r="J33" s="259"/>
      <c r="K33" s="259"/>
      <c r="L33" s="276"/>
      <c r="M33" s="289"/>
    </row>
    <row r="34" spans="1:13" s="274" customFormat="1" ht="60.75" customHeight="1" x14ac:dyDescent="0.25">
      <c r="A34" s="279"/>
      <c r="B34" s="279"/>
      <c r="C34" s="284"/>
      <c r="D34" s="248"/>
      <c r="E34" s="281"/>
      <c r="F34" s="288"/>
      <c r="G34" s="283"/>
      <c r="H34" s="179"/>
      <c r="I34" s="271"/>
      <c r="J34" s="259"/>
      <c r="K34" s="259"/>
      <c r="L34" s="276"/>
      <c r="M34" s="289"/>
    </row>
    <row r="35" spans="1:13" s="274" customFormat="1" ht="75" customHeight="1" x14ac:dyDescent="0.25">
      <c r="A35" s="279"/>
      <c r="B35" s="279"/>
      <c r="C35" s="284"/>
      <c r="D35" s="248"/>
      <c r="E35" s="281"/>
      <c r="F35" s="288"/>
      <c r="G35" s="283"/>
      <c r="H35" s="179"/>
      <c r="I35" s="271"/>
      <c r="J35" s="259"/>
      <c r="K35" s="259"/>
      <c r="L35" s="276"/>
      <c r="M35" s="289"/>
    </row>
    <row r="36" spans="1:13" s="274" customFormat="1" ht="47.25" customHeight="1" x14ac:dyDescent="0.25">
      <c r="A36" s="279"/>
      <c r="B36" s="279"/>
      <c r="C36" s="284"/>
      <c r="D36" s="248"/>
      <c r="E36" s="281"/>
      <c r="F36" s="288"/>
      <c r="G36" s="283"/>
      <c r="H36" s="179"/>
      <c r="I36" s="271"/>
      <c r="J36" s="259"/>
      <c r="K36" s="259"/>
      <c r="L36" s="276"/>
      <c r="M36" s="289"/>
    </row>
    <row r="37" spans="1:13" s="274" customFormat="1" ht="36" customHeight="1" x14ac:dyDescent="0.25">
      <c r="A37" s="279"/>
      <c r="B37" s="279"/>
      <c r="C37" s="284"/>
      <c r="D37" s="248"/>
      <c r="E37" s="281"/>
      <c r="F37" s="288"/>
      <c r="G37" s="283"/>
      <c r="H37" s="179"/>
      <c r="I37" s="271"/>
      <c r="J37" s="259"/>
      <c r="K37" s="259"/>
      <c r="L37" s="276"/>
      <c r="M37" s="289"/>
    </row>
    <row r="38" spans="1:13" s="274" customFormat="1" ht="60.75" customHeight="1" x14ac:dyDescent="0.25">
      <c r="A38" s="279"/>
      <c r="B38" s="279"/>
      <c r="C38" s="284"/>
      <c r="D38" s="248"/>
      <c r="E38" s="281"/>
      <c r="F38" s="288"/>
      <c r="G38" s="283"/>
      <c r="H38" s="179"/>
      <c r="I38" s="271"/>
      <c r="J38" s="259"/>
      <c r="K38" s="259"/>
      <c r="L38" s="276"/>
      <c r="M38" s="289"/>
    </row>
    <row r="39" spans="1:13" s="274" customFormat="1" ht="54.75" customHeight="1" x14ac:dyDescent="0.25">
      <c r="A39" s="279"/>
      <c r="B39" s="279"/>
      <c r="C39" s="284"/>
      <c r="D39" s="248"/>
      <c r="E39" s="281"/>
      <c r="F39" s="288"/>
      <c r="G39" s="283"/>
      <c r="H39" s="179"/>
      <c r="I39" s="271"/>
      <c r="J39" s="259"/>
      <c r="K39" s="259"/>
      <c r="L39" s="276"/>
      <c r="M39" s="289"/>
    </row>
    <row r="40" spans="1:13" s="274" customFormat="1" ht="41.25" customHeight="1" x14ac:dyDescent="0.25">
      <c r="A40" s="279"/>
      <c r="B40" s="279"/>
      <c r="C40" s="284"/>
      <c r="D40" s="248"/>
      <c r="E40" s="281"/>
      <c r="F40" s="288"/>
      <c r="G40" s="283"/>
      <c r="H40" s="179"/>
      <c r="I40" s="271"/>
      <c r="J40" s="259"/>
      <c r="K40" s="259"/>
      <c r="L40" s="276"/>
      <c r="M40" s="289"/>
    </row>
    <row r="41" spans="1:13" s="274" customFormat="1" ht="27.6" customHeight="1" x14ac:dyDescent="0.25">
      <c r="A41" s="279"/>
      <c r="B41" s="279"/>
      <c r="C41" s="284"/>
      <c r="D41" s="248"/>
      <c r="E41" s="249"/>
      <c r="F41" s="249"/>
      <c r="G41" s="249"/>
      <c r="H41" s="179"/>
      <c r="I41" s="271"/>
      <c r="J41" s="259"/>
      <c r="K41" s="259"/>
      <c r="L41" s="276"/>
      <c r="M41" s="289"/>
    </row>
    <row r="42" spans="1:13" s="274" customFormat="1" x14ac:dyDescent="0.25">
      <c r="A42" s="279"/>
      <c r="B42" s="279"/>
      <c r="C42" s="279"/>
      <c r="D42" s="284"/>
      <c r="E42" s="281"/>
      <c r="F42" s="288"/>
      <c r="G42" s="283"/>
      <c r="H42" s="275"/>
      <c r="I42" s="271"/>
      <c r="J42" s="259"/>
      <c r="K42" s="259"/>
      <c r="L42" s="276"/>
      <c r="M42" s="289"/>
    </row>
    <row r="43" spans="1:13" s="274" customFormat="1" x14ac:dyDescent="0.25">
      <c r="A43" s="279"/>
      <c r="B43" s="279"/>
      <c r="C43" s="279"/>
      <c r="D43" s="284"/>
      <c r="E43" s="281"/>
      <c r="F43" s="288"/>
      <c r="G43" s="283"/>
      <c r="H43" s="275"/>
      <c r="I43" s="271"/>
      <c r="J43" s="259"/>
      <c r="K43" s="259"/>
      <c r="L43" s="276"/>
      <c r="M43" s="289"/>
    </row>
    <row r="44" spans="1:13" s="274" customFormat="1" x14ac:dyDescent="0.25">
      <c r="A44" s="279"/>
      <c r="B44" s="279"/>
      <c r="C44" s="279"/>
      <c r="D44" s="284"/>
      <c r="E44" s="281"/>
      <c r="F44" s="288"/>
      <c r="G44" s="283"/>
      <c r="H44" s="275"/>
      <c r="I44" s="271"/>
      <c r="J44" s="259"/>
      <c r="K44" s="259"/>
      <c r="L44" s="276"/>
      <c r="M44" s="289"/>
    </row>
    <row r="45" spans="1:13" s="274" customFormat="1" x14ac:dyDescent="0.25">
      <c r="A45" s="279"/>
      <c r="B45" s="279"/>
      <c r="C45" s="279"/>
      <c r="D45" s="284"/>
      <c r="E45" s="281"/>
      <c r="F45" s="288"/>
      <c r="G45" s="283"/>
      <c r="H45" s="275"/>
      <c r="I45" s="271"/>
      <c r="J45" s="259"/>
      <c r="K45" s="259"/>
      <c r="L45" s="276"/>
      <c r="M45" s="289"/>
    </row>
    <row r="46" spans="1:13" s="274" customFormat="1" x14ac:dyDescent="0.25">
      <c r="A46" s="279"/>
      <c r="B46" s="279"/>
      <c r="C46" s="279"/>
      <c r="D46" s="279"/>
      <c r="E46" s="272"/>
      <c r="F46" s="290"/>
      <c r="H46" s="271"/>
      <c r="I46" s="271"/>
      <c r="J46" s="259"/>
      <c r="K46" s="259"/>
      <c r="L46" s="276"/>
      <c r="M46" s="289"/>
    </row>
    <row r="47" spans="1:13" s="274" customFormat="1" x14ac:dyDescent="0.25">
      <c r="A47" s="279"/>
      <c r="B47" s="279"/>
      <c r="C47" s="279"/>
      <c r="D47" s="279"/>
      <c r="E47" s="272"/>
      <c r="F47" s="290"/>
      <c r="H47" s="271"/>
      <c r="I47" s="271"/>
      <c r="J47" s="259"/>
      <c r="K47" s="259"/>
      <c r="L47" s="276"/>
      <c r="M47" s="289"/>
    </row>
    <row r="48" spans="1:13" s="274" customFormat="1" x14ac:dyDescent="0.25">
      <c r="A48" s="279"/>
      <c r="B48" s="279"/>
      <c r="C48" s="279"/>
      <c r="D48" s="279"/>
      <c r="E48" s="272"/>
      <c r="F48" s="290"/>
      <c r="H48" s="271"/>
      <c r="I48" s="271"/>
      <c r="J48" s="259"/>
      <c r="K48" s="259"/>
      <c r="L48" s="276"/>
      <c r="M48" s="289"/>
    </row>
    <row r="49" spans="1:13" s="274" customFormat="1" x14ac:dyDescent="0.25">
      <c r="A49" s="279"/>
      <c r="B49" s="279"/>
      <c r="C49" s="279"/>
      <c r="D49" s="279"/>
      <c r="E49" s="272"/>
      <c r="F49" s="290"/>
      <c r="H49" s="271"/>
      <c r="I49" s="271"/>
      <c r="J49" s="259"/>
      <c r="K49" s="259"/>
      <c r="L49" s="276"/>
      <c r="M49" s="289"/>
    </row>
    <row r="50" spans="1:13" s="274" customFormat="1" x14ac:dyDescent="0.25">
      <c r="A50" s="279"/>
      <c r="B50" s="279"/>
      <c r="C50" s="279"/>
      <c r="D50" s="279"/>
      <c r="E50" s="272"/>
      <c r="F50" s="290"/>
      <c r="H50" s="271"/>
      <c r="I50" s="271"/>
      <c r="J50" s="259"/>
      <c r="K50" s="259"/>
      <c r="L50" s="276"/>
      <c r="M50" s="289"/>
    </row>
    <row r="51" spans="1:13" s="274" customFormat="1" x14ac:dyDescent="0.25">
      <c r="A51" s="279"/>
      <c r="B51" s="279"/>
      <c r="C51" s="279"/>
      <c r="D51" s="279"/>
      <c r="E51" s="272"/>
      <c r="F51" s="290"/>
      <c r="H51" s="271"/>
      <c r="I51" s="271"/>
      <c r="J51" s="259"/>
      <c r="K51" s="259"/>
      <c r="L51" s="276"/>
      <c r="M51" s="289"/>
    </row>
    <row r="52" spans="1:13" s="274" customFormat="1" x14ac:dyDescent="0.25">
      <c r="A52" s="279"/>
      <c r="B52" s="279"/>
      <c r="C52" s="279"/>
      <c r="D52" s="279"/>
      <c r="E52" s="272"/>
      <c r="F52" s="290"/>
      <c r="H52" s="271"/>
      <c r="I52" s="271"/>
      <c r="J52" s="259"/>
      <c r="K52" s="259"/>
      <c r="L52" s="276"/>
      <c r="M52" s="289"/>
    </row>
    <row r="53" spans="1:13" s="274" customFormat="1" x14ac:dyDescent="0.25">
      <c r="A53" s="279"/>
      <c r="B53" s="279"/>
      <c r="C53" s="279"/>
      <c r="D53" s="279"/>
      <c r="E53" s="272"/>
      <c r="F53" s="290"/>
      <c r="H53" s="271"/>
      <c r="I53" s="271"/>
      <c r="J53" s="259"/>
      <c r="K53" s="259"/>
      <c r="L53" s="276"/>
      <c r="M53" s="289"/>
    </row>
    <row r="54" spans="1:13" s="274" customFormat="1" x14ac:dyDescent="0.25">
      <c r="A54" s="279"/>
      <c r="B54" s="279"/>
      <c r="C54" s="279"/>
      <c r="D54" s="279"/>
      <c r="E54" s="272"/>
      <c r="F54" s="290"/>
      <c r="H54" s="271"/>
      <c r="I54" s="271"/>
      <c r="J54" s="259"/>
      <c r="K54" s="259"/>
      <c r="L54" s="276"/>
      <c r="M54" s="289"/>
    </row>
    <row r="55" spans="1:13" s="274" customFormat="1" x14ac:dyDescent="0.25">
      <c r="A55" s="279"/>
      <c r="B55" s="279"/>
      <c r="C55" s="279"/>
      <c r="D55" s="279"/>
      <c r="E55" s="272"/>
      <c r="F55" s="290"/>
      <c r="H55" s="271"/>
      <c r="I55" s="271"/>
      <c r="J55" s="259"/>
      <c r="K55" s="259"/>
      <c r="L55" s="276"/>
      <c r="M55" s="289"/>
    </row>
    <row r="56" spans="1:13" s="274" customFormat="1" x14ac:dyDescent="0.25">
      <c r="A56" s="279"/>
      <c r="B56" s="279"/>
      <c r="C56" s="279"/>
      <c r="D56" s="279"/>
      <c r="E56" s="272"/>
      <c r="F56" s="290"/>
      <c r="H56" s="271"/>
      <c r="I56" s="271"/>
      <c r="J56" s="259"/>
      <c r="K56" s="259"/>
      <c r="L56" s="276"/>
      <c r="M56" s="289"/>
    </row>
    <row r="57" spans="1:13" s="274" customFormat="1" x14ac:dyDescent="0.25">
      <c r="A57" s="279"/>
      <c r="B57" s="279"/>
      <c r="C57" s="279"/>
      <c r="D57" s="279"/>
      <c r="E57" s="272"/>
      <c r="F57" s="290"/>
      <c r="H57" s="271"/>
      <c r="I57" s="271"/>
      <c r="J57" s="259"/>
      <c r="K57" s="259"/>
      <c r="L57" s="276"/>
      <c r="M57" s="289"/>
    </row>
    <row r="58" spans="1:13" s="274" customFormat="1" x14ac:dyDescent="0.25">
      <c r="A58" s="279"/>
      <c r="B58" s="279"/>
      <c r="C58" s="279"/>
      <c r="D58" s="279"/>
      <c r="E58" s="272"/>
      <c r="F58" s="290"/>
      <c r="H58" s="271"/>
      <c r="I58" s="271"/>
      <c r="J58" s="259"/>
      <c r="K58" s="259"/>
      <c r="L58" s="276"/>
      <c r="M58" s="289"/>
    </row>
    <row r="59" spans="1:13" s="274" customFormat="1" x14ac:dyDescent="0.25">
      <c r="A59" s="279"/>
      <c r="B59" s="279"/>
      <c r="C59" s="279"/>
      <c r="D59" s="279"/>
      <c r="E59" s="272"/>
      <c r="F59" s="290"/>
      <c r="H59" s="271"/>
      <c r="I59" s="271"/>
      <c r="J59" s="259"/>
      <c r="K59" s="259"/>
      <c r="L59" s="276"/>
      <c r="M59" s="289"/>
    </row>
    <row r="60" spans="1:13" s="274" customFormat="1" x14ac:dyDescent="0.25">
      <c r="A60" s="279"/>
      <c r="B60" s="279"/>
      <c r="C60" s="279"/>
      <c r="D60" s="279"/>
      <c r="E60" s="272"/>
      <c r="F60" s="290"/>
      <c r="H60" s="271"/>
      <c r="I60" s="271"/>
      <c r="J60" s="259"/>
      <c r="K60" s="259"/>
      <c r="L60" s="276"/>
      <c r="M60" s="289"/>
    </row>
    <row r="61" spans="1:13" s="274" customFormat="1" x14ac:dyDescent="0.25">
      <c r="A61" s="279"/>
      <c r="B61" s="279"/>
      <c r="C61" s="279"/>
      <c r="D61" s="279"/>
      <c r="E61" s="272"/>
      <c r="F61" s="290"/>
      <c r="H61" s="271"/>
      <c r="I61" s="271"/>
      <c r="J61" s="259"/>
      <c r="K61" s="259"/>
      <c r="L61" s="276"/>
      <c r="M61" s="289"/>
    </row>
    <row r="62" spans="1:13" s="274" customFormat="1" x14ac:dyDescent="0.25">
      <c r="A62" s="279"/>
      <c r="B62" s="279"/>
      <c r="C62" s="279"/>
      <c r="D62" s="279"/>
      <c r="E62" s="272"/>
      <c r="F62" s="290"/>
      <c r="H62" s="271"/>
      <c r="I62" s="271"/>
      <c r="J62" s="259"/>
      <c r="K62" s="259"/>
      <c r="L62" s="276"/>
      <c r="M62" s="289"/>
    </row>
    <row r="63" spans="1:13" s="274" customFormat="1" x14ac:dyDescent="0.25">
      <c r="A63" s="279"/>
      <c r="B63" s="279"/>
      <c r="C63" s="279"/>
      <c r="D63" s="279"/>
      <c r="E63" s="272"/>
      <c r="F63" s="290"/>
      <c r="H63" s="271"/>
      <c r="I63" s="271"/>
      <c r="J63" s="259"/>
      <c r="K63" s="259"/>
      <c r="L63" s="276"/>
      <c r="M63" s="289"/>
    </row>
    <row r="64" spans="1:13" s="274" customFormat="1" x14ac:dyDescent="0.25">
      <c r="A64" s="279"/>
      <c r="B64" s="279"/>
      <c r="C64" s="279"/>
      <c r="D64" s="279"/>
      <c r="E64" s="272"/>
      <c r="F64" s="290"/>
      <c r="H64" s="271"/>
      <c r="I64" s="271"/>
      <c r="J64" s="259"/>
      <c r="K64" s="259"/>
      <c r="L64" s="276"/>
      <c r="M64" s="289"/>
    </row>
    <row r="65" spans="1:13" s="274" customFormat="1" x14ac:dyDescent="0.25">
      <c r="A65" s="279"/>
      <c r="B65" s="279"/>
      <c r="C65" s="279"/>
      <c r="D65" s="279"/>
      <c r="E65" s="272"/>
      <c r="F65" s="290"/>
      <c r="H65" s="271"/>
      <c r="I65" s="271"/>
      <c r="J65" s="259"/>
      <c r="K65" s="259"/>
      <c r="L65" s="276"/>
      <c r="M65" s="289"/>
    </row>
    <row r="66" spans="1:13" s="274" customFormat="1" x14ac:dyDescent="0.25">
      <c r="A66" s="279"/>
      <c r="B66" s="279"/>
      <c r="C66" s="279"/>
      <c r="D66" s="279"/>
      <c r="E66" s="272"/>
      <c r="F66" s="290"/>
      <c r="H66" s="271"/>
      <c r="I66" s="271"/>
      <c r="J66" s="259"/>
      <c r="K66" s="259"/>
      <c r="L66" s="276"/>
      <c r="M66" s="289"/>
    </row>
    <row r="67" spans="1:13" s="274" customFormat="1" x14ac:dyDescent="0.25">
      <c r="A67" s="279"/>
      <c r="B67" s="279"/>
      <c r="C67" s="279"/>
      <c r="D67" s="279"/>
      <c r="E67" s="272"/>
      <c r="F67" s="290"/>
      <c r="H67" s="271"/>
      <c r="I67" s="271"/>
      <c r="J67" s="259"/>
      <c r="K67" s="259"/>
      <c r="L67" s="276"/>
      <c r="M67" s="289"/>
    </row>
    <row r="68" spans="1:13" s="274" customFormat="1" x14ac:dyDescent="0.25">
      <c r="A68" s="279"/>
      <c r="B68" s="279"/>
      <c r="C68" s="279"/>
      <c r="D68" s="279"/>
      <c r="E68" s="272"/>
      <c r="F68" s="290"/>
      <c r="H68" s="271"/>
      <c r="I68" s="271"/>
      <c r="J68" s="259"/>
      <c r="K68" s="259"/>
      <c r="L68" s="276"/>
      <c r="M68" s="289"/>
    </row>
    <row r="69" spans="1:13" s="274" customFormat="1" x14ac:dyDescent="0.25">
      <c r="A69" s="279"/>
      <c r="B69" s="279"/>
      <c r="C69" s="279"/>
      <c r="D69" s="279"/>
      <c r="E69" s="272"/>
      <c r="F69" s="290"/>
      <c r="H69" s="271"/>
      <c r="I69" s="271"/>
      <c r="J69" s="259"/>
      <c r="K69" s="259"/>
      <c r="L69" s="276"/>
      <c r="M69" s="289"/>
    </row>
    <row r="70" spans="1:13" s="274" customFormat="1" x14ac:dyDescent="0.25">
      <c r="A70" s="279"/>
      <c r="B70" s="279"/>
      <c r="C70" s="279"/>
      <c r="D70" s="279"/>
      <c r="E70" s="272"/>
      <c r="F70" s="290"/>
      <c r="H70" s="271"/>
      <c r="I70" s="271"/>
      <c r="J70" s="259"/>
      <c r="K70" s="259"/>
      <c r="L70" s="276"/>
      <c r="M70" s="289"/>
    </row>
    <row r="71" spans="1:13" s="274" customFormat="1" x14ac:dyDescent="0.25">
      <c r="A71" s="279"/>
      <c r="B71" s="279"/>
      <c r="C71" s="279"/>
      <c r="D71" s="279"/>
      <c r="E71" s="272"/>
      <c r="F71" s="290"/>
      <c r="H71" s="271"/>
      <c r="I71" s="271"/>
      <c r="J71" s="259"/>
      <c r="K71" s="259"/>
      <c r="L71" s="276"/>
      <c r="M71" s="289"/>
    </row>
    <row r="72" spans="1:13" s="274" customFormat="1" x14ac:dyDescent="0.25">
      <c r="A72" s="279"/>
      <c r="B72" s="279"/>
      <c r="C72" s="279"/>
      <c r="D72" s="279"/>
      <c r="E72" s="272"/>
      <c r="F72" s="290"/>
      <c r="H72" s="271"/>
      <c r="I72" s="271"/>
      <c r="J72" s="259"/>
      <c r="K72" s="259"/>
      <c r="L72" s="276"/>
      <c r="M72" s="289"/>
    </row>
    <row r="73" spans="1:13" s="274" customFormat="1" x14ac:dyDescent="0.25">
      <c r="A73" s="279"/>
      <c r="B73" s="279"/>
      <c r="C73" s="279"/>
      <c r="D73" s="279"/>
      <c r="E73" s="272"/>
      <c r="F73" s="290"/>
      <c r="H73" s="271"/>
      <c r="I73" s="271"/>
      <c r="J73" s="259"/>
      <c r="K73" s="259"/>
      <c r="L73" s="276"/>
      <c r="M73" s="289"/>
    </row>
    <row r="74" spans="1:13" s="274" customFormat="1" x14ac:dyDescent="0.25">
      <c r="A74" s="279"/>
      <c r="B74" s="279"/>
      <c r="C74" s="279"/>
      <c r="D74" s="279"/>
      <c r="E74" s="272"/>
      <c r="F74" s="290"/>
      <c r="H74" s="271"/>
      <c r="I74" s="271"/>
      <c r="J74" s="259"/>
      <c r="K74" s="259"/>
      <c r="L74" s="276"/>
      <c r="M74" s="289"/>
    </row>
    <row r="75" spans="1:13" s="274" customFormat="1" x14ac:dyDescent="0.25">
      <c r="A75" s="279"/>
      <c r="B75" s="279"/>
      <c r="C75" s="279"/>
      <c r="D75" s="279"/>
      <c r="E75" s="272"/>
      <c r="F75" s="290"/>
      <c r="H75" s="271"/>
      <c r="I75" s="271"/>
      <c r="J75" s="259"/>
      <c r="K75" s="259"/>
      <c r="L75" s="276"/>
      <c r="M75" s="289"/>
    </row>
    <row r="76" spans="1:13" s="274" customFormat="1" x14ac:dyDescent="0.25">
      <c r="A76" s="279"/>
      <c r="B76" s="279"/>
      <c r="C76" s="279"/>
      <c r="D76" s="279"/>
      <c r="E76" s="272"/>
      <c r="F76" s="290"/>
      <c r="H76" s="271"/>
      <c r="I76" s="271"/>
      <c r="J76" s="259"/>
      <c r="K76" s="259"/>
      <c r="L76" s="276"/>
      <c r="M76" s="289"/>
    </row>
    <row r="77" spans="1:13" s="274" customFormat="1" x14ac:dyDescent="0.25">
      <c r="A77" s="279"/>
      <c r="B77" s="279"/>
      <c r="C77" s="279"/>
      <c r="D77" s="279"/>
      <c r="E77" s="272"/>
      <c r="F77" s="290"/>
      <c r="H77" s="271"/>
      <c r="I77" s="271"/>
      <c r="J77" s="259"/>
      <c r="K77" s="259"/>
      <c r="L77" s="276"/>
      <c r="M77" s="289"/>
    </row>
    <row r="78" spans="1:13" s="274" customFormat="1" x14ac:dyDescent="0.25">
      <c r="A78" s="279"/>
      <c r="B78" s="279"/>
      <c r="C78" s="279"/>
      <c r="D78" s="279"/>
      <c r="E78" s="272"/>
      <c r="F78" s="290"/>
      <c r="H78" s="271"/>
      <c r="I78" s="271"/>
      <c r="J78" s="259"/>
      <c r="K78" s="259"/>
      <c r="L78" s="276"/>
      <c r="M78" s="289"/>
    </row>
    <row r="79" spans="1:13" s="274" customFormat="1" x14ac:dyDescent="0.25">
      <c r="A79" s="279"/>
      <c r="B79" s="279"/>
      <c r="C79" s="279"/>
      <c r="D79" s="279"/>
      <c r="E79" s="272"/>
      <c r="F79" s="290"/>
      <c r="H79" s="271"/>
      <c r="I79" s="271"/>
      <c r="J79" s="259"/>
      <c r="K79" s="259"/>
      <c r="L79" s="276"/>
      <c r="M79" s="289"/>
    </row>
    <row r="80" spans="1:13" s="274" customFormat="1" x14ac:dyDescent="0.25">
      <c r="A80" s="279"/>
      <c r="B80" s="279"/>
      <c r="C80" s="279"/>
      <c r="D80" s="279"/>
      <c r="E80" s="272"/>
      <c r="F80" s="290"/>
      <c r="H80" s="271"/>
      <c r="I80" s="271"/>
      <c r="J80" s="259"/>
      <c r="K80" s="259"/>
      <c r="L80" s="276"/>
      <c r="M80" s="289"/>
    </row>
    <row r="81" spans="1:15" s="274" customFormat="1" x14ac:dyDescent="0.25">
      <c r="A81" s="279"/>
      <c r="B81" s="279"/>
      <c r="C81" s="279"/>
      <c r="D81" s="279"/>
      <c r="E81" s="272"/>
      <c r="F81" s="290"/>
      <c r="H81" s="271"/>
      <c r="I81" s="271"/>
      <c r="J81" s="259"/>
      <c r="K81" s="259"/>
      <c r="L81" s="276"/>
      <c r="M81" s="289"/>
    </row>
    <row r="82" spans="1:15" s="274" customFormat="1" x14ac:dyDescent="0.25">
      <c r="A82" s="279"/>
      <c r="B82" s="279"/>
      <c r="C82" s="279"/>
      <c r="D82" s="279"/>
      <c r="E82" s="272"/>
      <c r="F82" s="290"/>
      <c r="H82" s="271"/>
      <c r="I82" s="271"/>
      <c r="J82" s="259"/>
      <c r="K82" s="259"/>
      <c r="L82" s="276"/>
      <c r="M82" s="289"/>
    </row>
    <row r="83" spans="1:15" s="274" customFormat="1" x14ac:dyDescent="0.25">
      <c r="A83" s="279"/>
      <c r="B83" s="279"/>
      <c r="C83" s="279"/>
      <c r="D83" s="279"/>
      <c r="E83" s="272"/>
      <c r="F83" s="290"/>
      <c r="H83" s="271"/>
      <c r="I83" s="271"/>
      <c r="J83" s="259"/>
      <c r="K83" s="259"/>
      <c r="L83" s="276"/>
      <c r="M83" s="289"/>
    </row>
    <row r="84" spans="1:15" s="274" customFormat="1" x14ac:dyDescent="0.25">
      <c r="A84" s="279"/>
      <c r="B84" s="279"/>
      <c r="C84" s="279"/>
      <c r="D84" s="279"/>
      <c r="E84" s="272"/>
      <c r="F84" s="290"/>
      <c r="H84" s="271"/>
      <c r="I84" s="271"/>
      <c r="J84" s="259"/>
      <c r="K84" s="259"/>
      <c r="L84" s="276"/>
      <c r="M84" s="289"/>
    </row>
    <row r="85" spans="1:15" s="274" customFormat="1" x14ac:dyDescent="0.25">
      <c r="A85" s="279"/>
      <c r="B85" s="279"/>
      <c r="C85" s="279"/>
      <c r="D85" s="279"/>
      <c r="E85" s="272"/>
      <c r="F85" s="290"/>
      <c r="H85" s="271"/>
      <c r="I85" s="271"/>
      <c r="J85" s="259"/>
      <c r="K85" s="259"/>
      <c r="L85" s="276"/>
      <c r="M85" s="289"/>
    </row>
    <row r="86" spans="1:15" s="274" customFormat="1" x14ac:dyDescent="0.25">
      <c r="A86" s="279"/>
      <c r="B86" s="279"/>
      <c r="C86" s="279"/>
      <c r="D86" s="279"/>
      <c r="E86" s="272"/>
      <c r="F86" s="290"/>
      <c r="H86" s="271"/>
      <c r="I86" s="271"/>
      <c r="J86" s="259"/>
      <c r="K86" s="259"/>
      <c r="L86" s="276"/>
      <c r="M86" s="289"/>
    </row>
    <row r="87" spans="1:15" s="274" customFormat="1" x14ac:dyDescent="0.25">
      <c r="A87" s="279"/>
      <c r="B87" s="279"/>
      <c r="C87" s="279"/>
      <c r="D87" s="279"/>
      <c r="E87" s="272"/>
      <c r="F87" s="290"/>
      <c r="H87" s="271"/>
      <c r="I87" s="271"/>
      <c r="J87" s="259"/>
      <c r="K87" s="259"/>
      <c r="L87" s="276"/>
      <c r="M87" s="289"/>
    </row>
    <row r="88" spans="1:15" s="274" customFormat="1" x14ac:dyDescent="0.25">
      <c r="A88" s="279"/>
      <c r="B88" s="279"/>
      <c r="C88" s="279"/>
      <c r="D88" s="279"/>
      <c r="E88" s="272"/>
      <c r="F88" s="290"/>
      <c r="H88" s="271"/>
      <c r="I88" s="271"/>
      <c r="J88" s="259"/>
      <c r="K88" s="259"/>
      <c r="L88" s="276"/>
      <c r="M88" s="289"/>
    </row>
    <row r="89" spans="1:15" s="274" customFormat="1" x14ac:dyDescent="0.25">
      <c r="A89" s="279"/>
      <c r="B89" s="279"/>
      <c r="C89" s="279"/>
      <c r="D89" s="279"/>
      <c r="E89" s="272"/>
      <c r="F89" s="290"/>
      <c r="H89" s="271"/>
      <c r="I89" s="271"/>
      <c r="J89" s="259"/>
      <c r="K89" s="259"/>
      <c r="L89" s="276"/>
      <c r="M89" s="289"/>
    </row>
    <row r="90" spans="1:15" x14ac:dyDescent="0.25">
      <c r="D90" s="44"/>
      <c r="E90" s="142"/>
      <c r="F90" s="51"/>
      <c r="G90" s="43"/>
      <c r="H90" s="41"/>
      <c r="I90" s="41"/>
      <c r="J90" s="24"/>
      <c r="K90" s="24"/>
      <c r="L90" s="29"/>
      <c r="M90" s="136"/>
      <c r="N90" s="43"/>
      <c r="O90" s="43"/>
    </row>
    <row r="91" spans="1:15" x14ac:dyDescent="0.25">
      <c r="D91" s="44"/>
      <c r="E91" s="142"/>
      <c r="F91" s="51"/>
      <c r="G91" s="43"/>
      <c r="H91" s="41"/>
      <c r="I91" s="41"/>
      <c r="J91" s="24"/>
      <c r="K91" s="24"/>
      <c r="L91" s="29"/>
      <c r="M91" s="136"/>
      <c r="N91" s="43"/>
      <c r="O91" s="43"/>
    </row>
    <row r="92" spans="1:15" x14ac:dyDescent="0.25">
      <c r="D92" s="44"/>
      <c r="E92" s="142"/>
      <c r="F92" s="51"/>
      <c r="G92" s="43"/>
      <c r="H92" s="41"/>
      <c r="I92" s="41"/>
      <c r="J92" s="24"/>
      <c r="K92" s="24"/>
      <c r="L92" s="29"/>
      <c r="M92" s="136"/>
      <c r="N92" s="43"/>
      <c r="O92" s="43"/>
    </row>
    <row r="93" spans="1:15" x14ac:dyDescent="0.25">
      <c r="D93" s="44"/>
      <c r="E93" s="142"/>
      <c r="F93" s="51"/>
      <c r="G93" s="43"/>
      <c r="H93" s="41"/>
      <c r="I93" s="41"/>
      <c r="J93" s="24"/>
      <c r="K93" s="24"/>
      <c r="L93" s="29"/>
      <c r="M93" s="136"/>
      <c r="N93" s="43"/>
      <c r="O93" s="43"/>
    </row>
    <row r="94" spans="1:15" x14ac:dyDescent="0.25">
      <c r="D94" s="44"/>
      <c r="E94" s="142"/>
      <c r="F94" s="51"/>
      <c r="G94" s="43"/>
      <c r="H94" s="41"/>
      <c r="I94" s="41"/>
      <c r="J94" s="24"/>
      <c r="K94" s="24"/>
      <c r="L94" s="29"/>
      <c r="M94" s="136"/>
      <c r="N94" s="43"/>
      <c r="O94" s="43"/>
    </row>
  </sheetData>
  <sheetProtection sheet="1" objects="1" scenarios="1" selectLockedCells="1"/>
  <mergeCells count="1">
    <mergeCell ref="D5:H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19" r:id="rId4" name="Group Box 175">
              <controlPr defaultSize="0" autoFill="0" autoPict="0">
                <anchor moveWithCells="1">
                  <from>
                    <xdr:col>3</xdr:col>
                    <xdr:colOff>142875</xdr:colOff>
                    <xdr:row>6</xdr:row>
                    <xdr:rowOff>0</xdr:rowOff>
                  </from>
                  <to>
                    <xdr:col>7</xdr:col>
                    <xdr:colOff>0</xdr:colOff>
                    <xdr:row>7</xdr:row>
                    <xdr:rowOff>9525</xdr:rowOff>
                  </to>
                </anchor>
              </controlPr>
            </control>
          </mc:Choice>
        </mc:AlternateContent>
        <mc:AlternateContent xmlns:mc="http://schemas.openxmlformats.org/markup-compatibility/2006">
          <mc:Choice Requires="x14">
            <control shapeId="6326" r:id="rId5" name="Group Box 182">
              <controlPr defaultSize="0" autoFill="0" autoPict="0">
                <anchor moveWithCells="1">
                  <from>
                    <xdr:col>3</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6327" r:id="rId6" name="Group Box 183">
              <controlPr defaultSize="0" autoFill="0" autoPict="0">
                <anchor moveWithCells="1">
                  <from>
                    <xdr:col>3</xdr:col>
                    <xdr:colOff>142875</xdr:colOff>
                    <xdr:row>9</xdr:row>
                    <xdr:rowOff>0</xdr:rowOff>
                  </from>
                  <to>
                    <xdr:col>7</xdr:col>
                    <xdr:colOff>0</xdr:colOff>
                    <xdr:row>10</xdr:row>
                    <xdr:rowOff>9525</xdr:rowOff>
                  </to>
                </anchor>
              </controlPr>
            </control>
          </mc:Choice>
        </mc:AlternateContent>
        <mc:AlternateContent xmlns:mc="http://schemas.openxmlformats.org/markup-compatibility/2006">
          <mc:Choice Requires="x14">
            <control shapeId="6328" r:id="rId7" name="Group Box 184">
              <controlPr defaultSize="0" autoFill="0" autoPict="0">
                <anchor moveWithCells="1">
                  <from>
                    <xdr:col>3</xdr:col>
                    <xdr:colOff>142875</xdr:colOff>
                    <xdr:row>8</xdr:row>
                    <xdr:rowOff>0</xdr:rowOff>
                  </from>
                  <to>
                    <xdr:col>7</xdr:col>
                    <xdr:colOff>0</xdr:colOff>
                    <xdr:row>9</xdr:row>
                    <xdr:rowOff>9525</xdr:rowOff>
                  </to>
                </anchor>
              </controlPr>
            </control>
          </mc:Choice>
        </mc:AlternateContent>
        <mc:AlternateContent xmlns:mc="http://schemas.openxmlformats.org/markup-compatibility/2006">
          <mc:Choice Requires="x14">
            <control shapeId="6329" r:id="rId8" name="Group Box 185">
              <controlPr defaultSize="0" autoFill="0" autoPict="0">
                <anchor moveWithCells="1">
                  <from>
                    <xdr:col>3</xdr:col>
                    <xdr:colOff>142875</xdr:colOff>
                    <xdr:row>8</xdr:row>
                    <xdr:rowOff>0</xdr:rowOff>
                  </from>
                  <to>
                    <xdr:col>7</xdr:col>
                    <xdr:colOff>0</xdr:colOff>
                    <xdr:row>9</xdr:row>
                    <xdr:rowOff>9525</xdr:rowOff>
                  </to>
                </anchor>
              </controlPr>
            </control>
          </mc:Choice>
        </mc:AlternateContent>
        <mc:AlternateContent xmlns:mc="http://schemas.openxmlformats.org/markup-compatibility/2006">
          <mc:Choice Requires="x14">
            <control shapeId="6330" r:id="rId9" name="Group Box 186">
              <controlPr defaultSize="0" autoFill="0" autoPict="0">
                <anchor moveWithCells="1">
                  <from>
                    <xdr:col>3</xdr:col>
                    <xdr:colOff>142875</xdr:colOff>
                    <xdr:row>8</xdr:row>
                    <xdr:rowOff>0</xdr:rowOff>
                  </from>
                  <to>
                    <xdr:col>7</xdr:col>
                    <xdr:colOff>0</xdr:colOff>
                    <xdr:row>9</xdr:row>
                    <xdr:rowOff>9525</xdr:rowOff>
                  </to>
                </anchor>
              </controlPr>
            </control>
          </mc:Choice>
        </mc:AlternateContent>
        <mc:AlternateContent xmlns:mc="http://schemas.openxmlformats.org/markup-compatibility/2006">
          <mc:Choice Requires="x14">
            <control shapeId="6331" r:id="rId10" name="Group Box 187">
              <controlPr defaultSize="0" autoFill="0" autoPict="0">
                <anchor moveWithCells="1">
                  <from>
                    <xdr:col>3</xdr:col>
                    <xdr:colOff>142875</xdr:colOff>
                    <xdr:row>8</xdr:row>
                    <xdr:rowOff>0</xdr:rowOff>
                  </from>
                  <to>
                    <xdr:col>7</xdr:col>
                    <xdr:colOff>0</xdr:colOff>
                    <xdr:row>9</xdr:row>
                    <xdr:rowOff>9525</xdr:rowOff>
                  </to>
                </anchor>
              </controlPr>
            </control>
          </mc:Choice>
        </mc:AlternateContent>
        <mc:AlternateContent xmlns:mc="http://schemas.openxmlformats.org/markup-compatibility/2006">
          <mc:Choice Requires="x14">
            <control shapeId="6332" r:id="rId11" name="Group Box 188">
              <controlPr defaultSize="0" autoFill="0" autoPict="0">
                <anchor moveWithCells="1">
                  <from>
                    <xdr:col>3</xdr:col>
                    <xdr:colOff>142875</xdr:colOff>
                    <xdr:row>8</xdr:row>
                    <xdr:rowOff>0</xdr:rowOff>
                  </from>
                  <to>
                    <xdr:col>7</xdr:col>
                    <xdr:colOff>0</xdr:colOff>
                    <xdr:row>9</xdr:row>
                    <xdr:rowOff>9525</xdr:rowOff>
                  </to>
                </anchor>
              </controlPr>
            </control>
          </mc:Choice>
        </mc:AlternateContent>
        <mc:AlternateContent xmlns:mc="http://schemas.openxmlformats.org/markup-compatibility/2006">
          <mc:Choice Requires="x14">
            <control shapeId="6333" r:id="rId12" name="Group Box 189">
              <controlPr defaultSize="0" autoFill="0" autoPict="0">
                <anchor moveWithCells="1">
                  <from>
                    <xdr:col>3</xdr:col>
                    <xdr:colOff>142875</xdr:colOff>
                    <xdr:row>7</xdr:row>
                    <xdr:rowOff>0</xdr:rowOff>
                  </from>
                  <to>
                    <xdr:col>7</xdr:col>
                    <xdr:colOff>0</xdr:colOff>
                    <xdr:row>8</xdr:row>
                    <xdr:rowOff>9525</xdr:rowOff>
                  </to>
                </anchor>
              </controlPr>
            </control>
          </mc:Choice>
        </mc:AlternateContent>
        <mc:AlternateContent xmlns:mc="http://schemas.openxmlformats.org/markup-compatibility/2006">
          <mc:Choice Requires="x14">
            <control shapeId="6334" r:id="rId13" name="Group Box 190">
              <controlPr defaultSize="0" autoFill="0" autoPict="0">
                <anchor moveWithCells="1">
                  <from>
                    <xdr:col>3</xdr:col>
                    <xdr:colOff>142875</xdr:colOff>
                    <xdr:row>7</xdr:row>
                    <xdr:rowOff>0</xdr:rowOff>
                  </from>
                  <to>
                    <xdr:col>7</xdr:col>
                    <xdr:colOff>0</xdr:colOff>
                    <xdr:row>8</xdr:row>
                    <xdr:rowOff>9525</xdr:rowOff>
                  </to>
                </anchor>
              </controlPr>
            </control>
          </mc:Choice>
        </mc:AlternateContent>
        <mc:AlternateContent xmlns:mc="http://schemas.openxmlformats.org/markup-compatibility/2006">
          <mc:Choice Requires="x14">
            <control shapeId="6336" r:id="rId14" name="Group Box 192">
              <controlPr defaultSize="0" autoFill="0" autoPict="0">
                <anchor moveWithCells="1">
                  <from>
                    <xdr:col>3</xdr:col>
                    <xdr:colOff>142875</xdr:colOff>
                    <xdr:row>5</xdr:row>
                    <xdr:rowOff>0</xdr:rowOff>
                  </from>
                  <to>
                    <xdr:col>7</xdr:col>
                    <xdr:colOff>0</xdr:colOff>
                    <xdr:row>6</xdr:row>
                    <xdr:rowOff>9525</xdr:rowOff>
                  </to>
                </anchor>
              </controlPr>
            </control>
          </mc:Choice>
        </mc:AlternateContent>
        <mc:AlternateContent xmlns:mc="http://schemas.openxmlformats.org/markup-compatibility/2006">
          <mc:Choice Requires="x14">
            <control shapeId="6337" r:id="rId15" name="Group Box 193">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38" r:id="rId16" name="Group Box 194">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40" r:id="rId17" name="Group Box 196">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42" r:id="rId18" name="Group Box 198">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47" r:id="rId19" name="Group Box 203">
              <controlPr defaultSize="0" autoFill="0" autoPict="0">
                <anchor moveWithCells="1">
                  <from>
                    <xdr:col>3</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6350" r:id="rId20" name="Group Box 206">
              <controlPr defaultSize="0" autoFill="0" autoPict="0">
                <anchor moveWithCells="1">
                  <from>
                    <xdr:col>3</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6351" r:id="rId21" name="Group Box 207">
              <controlPr defaultSize="0" autoFill="0" autoPict="0">
                <anchor moveWithCells="1">
                  <from>
                    <xdr:col>3</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6352" r:id="rId22" name="Group Box 208">
              <controlPr defaultSize="0" autoFill="0" autoPict="0">
                <anchor moveWithCells="1">
                  <from>
                    <xdr:col>3</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6353" r:id="rId23" name="Group Box 209">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55" r:id="rId24" name="Group Box 211">
              <controlPr defaultSize="0" autoFill="0" autoPict="0">
                <anchor moveWithCells="1">
                  <from>
                    <xdr:col>3</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6358" r:id="rId25" name="Group Box 214">
              <controlPr defaultSize="0" autoFill="0" autoPict="0">
                <anchor moveWithCells="1">
                  <from>
                    <xdr:col>3</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6359" r:id="rId26" name="Group Box 215">
              <controlPr defaultSize="0" autoFill="0" autoPict="0">
                <anchor moveWithCells="1">
                  <from>
                    <xdr:col>3</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6361" r:id="rId27" name="Group Box 217">
              <controlPr defaultSize="0" autoFill="0" autoPict="0">
                <anchor moveWithCells="1">
                  <from>
                    <xdr:col>3</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6362" r:id="rId28" name="Group Box 218">
              <controlPr defaultSize="0" autoFill="0" autoPict="0">
                <anchor moveWithCells="1">
                  <from>
                    <xdr:col>3</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6364" r:id="rId29" name="Group Box 220">
              <controlPr defaultSize="0" autoFill="0" autoPict="0">
                <anchor moveWithCells="1">
                  <from>
                    <xdr:col>3</xdr:col>
                    <xdr:colOff>142875</xdr:colOff>
                    <xdr:row>19</xdr:row>
                    <xdr:rowOff>0</xdr:rowOff>
                  </from>
                  <to>
                    <xdr:col>7</xdr:col>
                    <xdr:colOff>0</xdr:colOff>
                    <xdr:row>20</xdr:row>
                    <xdr:rowOff>9525</xdr:rowOff>
                  </to>
                </anchor>
              </controlPr>
            </control>
          </mc:Choice>
        </mc:AlternateContent>
        <mc:AlternateContent xmlns:mc="http://schemas.openxmlformats.org/markup-compatibility/2006">
          <mc:Choice Requires="x14">
            <control shapeId="6365" r:id="rId30" name="Group Box 221">
              <controlPr defaultSize="0" autoFill="0" autoPict="0">
                <anchor moveWithCells="1">
                  <from>
                    <xdr:col>3</xdr:col>
                    <xdr:colOff>142875</xdr:colOff>
                    <xdr:row>18</xdr:row>
                    <xdr:rowOff>0</xdr:rowOff>
                  </from>
                  <to>
                    <xdr:col>7</xdr:col>
                    <xdr:colOff>0</xdr:colOff>
                    <xdr:row>19</xdr:row>
                    <xdr:rowOff>9525</xdr:rowOff>
                  </to>
                </anchor>
              </controlPr>
            </control>
          </mc:Choice>
        </mc:AlternateContent>
        <mc:AlternateContent xmlns:mc="http://schemas.openxmlformats.org/markup-compatibility/2006">
          <mc:Choice Requires="x14">
            <control shapeId="6366" r:id="rId31" name="Group Box 222">
              <controlPr defaultSize="0" autoFill="0" autoPict="0">
                <anchor moveWithCells="1">
                  <from>
                    <xdr:col>3</xdr:col>
                    <xdr:colOff>142875</xdr:colOff>
                    <xdr:row>19</xdr:row>
                    <xdr:rowOff>0</xdr:rowOff>
                  </from>
                  <to>
                    <xdr:col>7</xdr:col>
                    <xdr:colOff>0</xdr:colOff>
                    <xdr:row>20</xdr:row>
                    <xdr:rowOff>9525</xdr:rowOff>
                  </to>
                </anchor>
              </controlPr>
            </control>
          </mc:Choice>
        </mc:AlternateContent>
        <mc:AlternateContent xmlns:mc="http://schemas.openxmlformats.org/markup-compatibility/2006">
          <mc:Choice Requires="x14">
            <control shapeId="6367" r:id="rId32" name="Group Box 223">
              <controlPr defaultSize="0" autoFill="0" autoPict="0">
                <anchor moveWithCells="1">
                  <from>
                    <xdr:col>3</xdr:col>
                    <xdr:colOff>142875</xdr:colOff>
                    <xdr:row>20</xdr:row>
                    <xdr:rowOff>0</xdr:rowOff>
                  </from>
                  <to>
                    <xdr:col>7</xdr:col>
                    <xdr:colOff>0</xdr:colOff>
                    <xdr:row>21</xdr:row>
                    <xdr:rowOff>9525</xdr:rowOff>
                  </to>
                </anchor>
              </controlPr>
            </control>
          </mc:Choice>
        </mc:AlternateContent>
        <mc:AlternateContent xmlns:mc="http://schemas.openxmlformats.org/markup-compatibility/2006">
          <mc:Choice Requires="x14">
            <control shapeId="6368" r:id="rId33" name="Group Box 224">
              <controlPr defaultSize="0" autoFill="0" autoPict="0">
                <anchor moveWithCells="1">
                  <from>
                    <xdr:col>3</xdr:col>
                    <xdr:colOff>142875</xdr:colOff>
                    <xdr:row>20</xdr:row>
                    <xdr:rowOff>0</xdr:rowOff>
                  </from>
                  <to>
                    <xdr:col>7</xdr:col>
                    <xdr:colOff>0</xdr:colOff>
                    <xdr:row>21</xdr:row>
                    <xdr:rowOff>9525</xdr:rowOff>
                  </to>
                </anchor>
              </controlPr>
            </control>
          </mc:Choice>
        </mc:AlternateContent>
        <mc:AlternateContent xmlns:mc="http://schemas.openxmlformats.org/markup-compatibility/2006">
          <mc:Choice Requires="x14">
            <control shapeId="6369" r:id="rId34" name="Group Box 225">
              <controlPr defaultSize="0" autoFill="0" autoPict="0">
                <anchor moveWithCells="1">
                  <from>
                    <xdr:col>3</xdr:col>
                    <xdr:colOff>142875</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6370" r:id="rId35" name="Group Box 226">
              <controlPr defaultSize="0" autoFill="0" autoPict="0">
                <anchor moveWithCells="1">
                  <from>
                    <xdr:col>3</xdr:col>
                    <xdr:colOff>142875</xdr:colOff>
                    <xdr:row>21</xdr:row>
                    <xdr:rowOff>0</xdr:rowOff>
                  </from>
                  <to>
                    <xdr:col>7</xdr:col>
                    <xdr:colOff>0</xdr:colOff>
                    <xdr:row>22</xdr:row>
                    <xdr:rowOff>9525</xdr:rowOff>
                  </to>
                </anchor>
              </controlPr>
            </control>
          </mc:Choice>
        </mc:AlternateContent>
        <mc:AlternateContent xmlns:mc="http://schemas.openxmlformats.org/markup-compatibility/2006">
          <mc:Choice Requires="x14">
            <control shapeId="6371" r:id="rId36" name="Group Box 227">
              <controlPr defaultSize="0" autoFill="0" autoPict="0">
                <anchor moveWithCells="1">
                  <from>
                    <xdr:col>3</xdr:col>
                    <xdr:colOff>142875</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6372" r:id="rId37" name="Group Box 228">
              <controlPr defaultSize="0" autoFill="0" autoPict="0">
                <anchor moveWithCells="1">
                  <from>
                    <xdr:col>3</xdr:col>
                    <xdr:colOff>142875</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6373" r:id="rId38" name="Group Box 229">
              <controlPr defaultSize="0" autoFill="0" autoPict="0">
                <anchor moveWithCells="1">
                  <from>
                    <xdr:col>3</xdr:col>
                    <xdr:colOff>142875</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6374" r:id="rId39" name="Group Box 230">
              <controlPr defaultSize="0" autoFill="0" autoPict="0">
                <anchor moveWithCells="1">
                  <from>
                    <xdr:col>3</xdr:col>
                    <xdr:colOff>142875</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6375" r:id="rId40" name="Group Box 231">
              <controlPr defaultSize="0" autoFill="0" autoPict="0">
                <anchor moveWithCells="1">
                  <from>
                    <xdr:col>3</xdr:col>
                    <xdr:colOff>142875</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6376" r:id="rId41" name="Group Box 232">
              <controlPr defaultSize="0" autoFill="0" autoPict="0">
                <anchor moveWithCells="1">
                  <from>
                    <xdr:col>3</xdr:col>
                    <xdr:colOff>142875</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6377" r:id="rId42" name="Group Box 233">
              <controlPr defaultSize="0" autoFill="0" autoPict="0">
                <anchor moveWithCells="1">
                  <from>
                    <xdr:col>3</xdr:col>
                    <xdr:colOff>142875</xdr:colOff>
                    <xdr:row>24</xdr:row>
                    <xdr:rowOff>0</xdr:rowOff>
                  </from>
                  <to>
                    <xdr:col>7</xdr:col>
                    <xdr:colOff>0</xdr:colOff>
                    <xdr:row>25</xdr:row>
                    <xdr:rowOff>9525</xdr:rowOff>
                  </to>
                </anchor>
              </controlPr>
            </control>
          </mc:Choice>
        </mc:AlternateContent>
        <mc:AlternateContent xmlns:mc="http://schemas.openxmlformats.org/markup-compatibility/2006">
          <mc:Choice Requires="x14">
            <control shapeId="6378" r:id="rId43" name="Group Box 234">
              <controlPr defaultSize="0" autoFill="0" autoPict="0">
                <anchor moveWithCells="1">
                  <from>
                    <xdr:col>3</xdr:col>
                    <xdr:colOff>142875</xdr:colOff>
                    <xdr:row>24</xdr:row>
                    <xdr:rowOff>0</xdr:rowOff>
                  </from>
                  <to>
                    <xdr:col>7</xdr:col>
                    <xdr:colOff>0</xdr:colOff>
                    <xdr:row>25</xdr:row>
                    <xdr:rowOff>9525</xdr:rowOff>
                  </to>
                </anchor>
              </controlPr>
            </control>
          </mc:Choice>
        </mc:AlternateContent>
        <mc:AlternateContent xmlns:mc="http://schemas.openxmlformats.org/markup-compatibility/2006">
          <mc:Choice Requires="x14">
            <control shapeId="6379" r:id="rId44" name="Group Box 235">
              <controlPr defaultSize="0" autoFill="0" autoPict="0">
                <anchor moveWithCells="1">
                  <from>
                    <xdr:col>3</xdr:col>
                    <xdr:colOff>142875</xdr:colOff>
                    <xdr:row>25</xdr:row>
                    <xdr:rowOff>0</xdr:rowOff>
                  </from>
                  <to>
                    <xdr:col>7</xdr:col>
                    <xdr:colOff>0</xdr:colOff>
                    <xdr:row>26</xdr:row>
                    <xdr:rowOff>9525</xdr:rowOff>
                  </to>
                </anchor>
              </controlPr>
            </control>
          </mc:Choice>
        </mc:AlternateContent>
        <mc:AlternateContent xmlns:mc="http://schemas.openxmlformats.org/markup-compatibility/2006">
          <mc:Choice Requires="x14">
            <control shapeId="6380" r:id="rId45" name="Group Box 236">
              <controlPr defaultSize="0" autoFill="0" autoPict="0">
                <anchor moveWithCells="1">
                  <from>
                    <xdr:col>3</xdr:col>
                    <xdr:colOff>142875</xdr:colOff>
                    <xdr:row>26</xdr:row>
                    <xdr:rowOff>0</xdr:rowOff>
                  </from>
                  <to>
                    <xdr:col>7</xdr:col>
                    <xdr:colOff>0</xdr:colOff>
                    <xdr:row>27</xdr:row>
                    <xdr:rowOff>9525</xdr:rowOff>
                  </to>
                </anchor>
              </controlPr>
            </control>
          </mc:Choice>
        </mc:AlternateContent>
        <mc:AlternateContent xmlns:mc="http://schemas.openxmlformats.org/markup-compatibility/2006">
          <mc:Choice Requires="x14">
            <control shapeId="6381" r:id="rId46" name="Group Box 237">
              <controlPr defaultSize="0" autoFill="0" autoPict="0">
                <anchor moveWithCells="1">
                  <from>
                    <xdr:col>3</xdr:col>
                    <xdr:colOff>142875</xdr:colOff>
                    <xdr:row>26</xdr:row>
                    <xdr:rowOff>0</xdr:rowOff>
                  </from>
                  <to>
                    <xdr:col>7</xdr:col>
                    <xdr:colOff>0</xdr:colOff>
                    <xdr:row>27</xdr:row>
                    <xdr:rowOff>9525</xdr:rowOff>
                  </to>
                </anchor>
              </controlPr>
            </control>
          </mc:Choice>
        </mc:AlternateContent>
        <mc:AlternateContent xmlns:mc="http://schemas.openxmlformats.org/markup-compatibility/2006">
          <mc:Choice Requires="x14">
            <control shapeId="6382" r:id="rId47" name="Group Box 238">
              <controlPr defaultSize="0" autoFill="0" autoPict="0">
                <anchor moveWithCells="1">
                  <from>
                    <xdr:col>3</xdr:col>
                    <xdr:colOff>142875</xdr:colOff>
                    <xdr:row>26</xdr:row>
                    <xdr:rowOff>0</xdr:rowOff>
                  </from>
                  <to>
                    <xdr:col>7</xdr:col>
                    <xdr:colOff>0</xdr:colOff>
                    <xdr:row>27</xdr:row>
                    <xdr:rowOff>9525</xdr:rowOff>
                  </to>
                </anchor>
              </controlPr>
            </control>
          </mc:Choice>
        </mc:AlternateContent>
        <mc:AlternateContent xmlns:mc="http://schemas.openxmlformats.org/markup-compatibility/2006">
          <mc:Choice Requires="x14">
            <control shapeId="6383" r:id="rId48" name="Group Box 239">
              <controlPr defaultSize="0" autoFill="0" autoPict="0">
                <anchor moveWithCells="1">
                  <from>
                    <xdr:col>3</xdr:col>
                    <xdr:colOff>142875</xdr:colOff>
                    <xdr:row>27</xdr:row>
                    <xdr:rowOff>0</xdr:rowOff>
                  </from>
                  <to>
                    <xdr:col>7</xdr:col>
                    <xdr:colOff>0</xdr:colOff>
                    <xdr:row>28</xdr:row>
                    <xdr:rowOff>9525</xdr:rowOff>
                  </to>
                </anchor>
              </controlPr>
            </control>
          </mc:Choice>
        </mc:AlternateContent>
        <mc:AlternateContent xmlns:mc="http://schemas.openxmlformats.org/markup-compatibility/2006">
          <mc:Choice Requires="x14">
            <control shapeId="6384" r:id="rId49" name="Group Box 240">
              <controlPr defaultSize="0" autoFill="0" autoPict="0">
                <anchor moveWithCells="1">
                  <from>
                    <xdr:col>3</xdr:col>
                    <xdr:colOff>142875</xdr:colOff>
                    <xdr:row>28</xdr:row>
                    <xdr:rowOff>0</xdr:rowOff>
                  </from>
                  <to>
                    <xdr:col>7</xdr:col>
                    <xdr:colOff>0</xdr:colOff>
                    <xdr:row>29</xdr:row>
                    <xdr:rowOff>9525</xdr:rowOff>
                  </to>
                </anchor>
              </controlPr>
            </control>
          </mc:Choice>
        </mc:AlternateContent>
        <mc:AlternateContent xmlns:mc="http://schemas.openxmlformats.org/markup-compatibility/2006">
          <mc:Choice Requires="x14">
            <control shapeId="6385" r:id="rId50" name="Group Box 241">
              <controlPr defaultSize="0" autoFill="0" autoPict="0">
                <anchor moveWithCells="1">
                  <from>
                    <xdr:col>3</xdr:col>
                    <xdr:colOff>142875</xdr:colOff>
                    <xdr:row>28</xdr:row>
                    <xdr:rowOff>0</xdr:rowOff>
                  </from>
                  <to>
                    <xdr:col>7</xdr:col>
                    <xdr:colOff>0</xdr:colOff>
                    <xdr:row>29</xdr:row>
                    <xdr:rowOff>9525</xdr:rowOff>
                  </to>
                </anchor>
              </controlPr>
            </control>
          </mc:Choice>
        </mc:AlternateContent>
        <mc:AlternateContent xmlns:mc="http://schemas.openxmlformats.org/markup-compatibility/2006">
          <mc:Choice Requires="x14">
            <control shapeId="6386" r:id="rId51" name="Group Box 242">
              <controlPr defaultSize="0" autoFill="0" autoPict="0">
                <anchor moveWithCells="1">
                  <from>
                    <xdr:col>3</xdr:col>
                    <xdr:colOff>142875</xdr:colOff>
                    <xdr:row>28</xdr:row>
                    <xdr:rowOff>0</xdr:rowOff>
                  </from>
                  <to>
                    <xdr:col>7</xdr:col>
                    <xdr:colOff>0</xdr:colOff>
                    <xdr:row>29</xdr:row>
                    <xdr:rowOff>9525</xdr:rowOff>
                  </to>
                </anchor>
              </controlPr>
            </control>
          </mc:Choice>
        </mc:AlternateContent>
        <mc:AlternateContent xmlns:mc="http://schemas.openxmlformats.org/markup-compatibility/2006">
          <mc:Choice Requires="x14">
            <control shapeId="6388" r:id="rId52" name="Group Box 244">
              <controlPr defaultSize="0" autoFill="0" autoPict="0">
                <anchor moveWithCells="1">
                  <from>
                    <xdr:col>3</xdr:col>
                    <xdr:colOff>142875</xdr:colOff>
                    <xdr:row>6</xdr:row>
                    <xdr:rowOff>0</xdr:rowOff>
                  </from>
                  <to>
                    <xdr:col>7</xdr:col>
                    <xdr:colOff>0</xdr:colOff>
                    <xdr:row>7</xdr:row>
                    <xdr:rowOff>9525</xdr:rowOff>
                  </to>
                </anchor>
              </controlPr>
            </control>
          </mc:Choice>
        </mc:AlternateContent>
        <mc:AlternateContent xmlns:mc="http://schemas.openxmlformats.org/markup-compatibility/2006">
          <mc:Choice Requires="x14">
            <control shapeId="6389" r:id="rId53" name="Option Button 245">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6390" r:id="rId54" name="Option Button 246">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6393" r:id="rId55" name="Option Button 249">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6394" r:id="rId56" name="Option Button 250">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6395" r:id="rId57" name="Option Button 251">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6396" r:id="rId58" name="Option Button 252">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6407" r:id="rId59" name="Option Button 263">
              <controlPr defaultSize="0" autoFill="0" autoLine="0" autoPict="0">
                <anchor moveWithCells="1">
                  <from>
                    <xdr:col>6</xdr:col>
                    <xdr:colOff>504825</xdr:colOff>
                    <xdr:row>8</xdr:row>
                    <xdr:rowOff>66675</xdr:rowOff>
                  </from>
                  <to>
                    <xdr:col>6</xdr:col>
                    <xdr:colOff>914400</xdr:colOff>
                    <xdr:row>8</xdr:row>
                    <xdr:rowOff>295275</xdr:rowOff>
                  </to>
                </anchor>
              </controlPr>
            </control>
          </mc:Choice>
        </mc:AlternateContent>
        <mc:AlternateContent xmlns:mc="http://schemas.openxmlformats.org/markup-compatibility/2006">
          <mc:Choice Requires="x14">
            <control shapeId="6408" r:id="rId60" name="Option Button 264">
              <controlPr defaultSize="0" autoFill="0" autoLine="0" autoPict="0">
                <anchor moveWithCells="1">
                  <from>
                    <xdr:col>6</xdr:col>
                    <xdr:colOff>38100</xdr:colOff>
                    <xdr:row>8</xdr:row>
                    <xdr:rowOff>66675</xdr:rowOff>
                  </from>
                  <to>
                    <xdr:col>6</xdr:col>
                    <xdr:colOff>447675</xdr:colOff>
                    <xdr:row>8</xdr:row>
                    <xdr:rowOff>295275</xdr:rowOff>
                  </to>
                </anchor>
              </controlPr>
            </control>
          </mc:Choice>
        </mc:AlternateContent>
        <mc:AlternateContent xmlns:mc="http://schemas.openxmlformats.org/markup-compatibility/2006">
          <mc:Choice Requires="x14">
            <control shapeId="6409" r:id="rId61" name="Option Button 265">
              <controlPr defaultSize="0" autoFill="0" autoLine="0" autoPict="0">
                <anchor moveWithCells="1">
                  <from>
                    <xdr:col>6</xdr:col>
                    <xdr:colOff>504825</xdr:colOff>
                    <xdr:row>9</xdr:row>
                    <xdr:rowOff>66675</xdr:rowOff>
                  </from>
                  <to>
                    <xdr:col>6</xdr:col>
                    <xdr:colOff>914400</xdr:colOff>
                    <xdr:row>9</xdr:row>
                    <xdr:rowOff>295275</xdr:rowOff>
                  </to>
                </anchor>
              </controlPr>
            </control>
          </mc:Choice>
        </mc:AlternateContent>
        <mc:AlternateContent xmlns:mc="http://schemas.openxmlformats.org/markup-compatibility/2006">
          <mc:Choice Requires="x14">
            <control shapeId="6410" r:id="rId62" name="Option Button 266">
              <controlPr defaultSize="0" autoFill="0" autoLine="0" autoPict="0">
                <anchor moveWithCells="1">
                  <from>
                    <xdr:col>6</xdr:col>
                    <xdr:colOff>38100</xdr:colOff>
                    <xdr:row>9</xdr:row>
                    <xdr:rowOff>66675</xdr:rowOff>
                  </from>
                  <to>
                    <xdr:col>6</xdr:col>
                    <xdr:colOff>447675</xdr:colOff>
                    <xdr:row>9</xdr:row>
                    <xdr:rowOff>295275</xdr:rowOff>
                  </to>
                </anchor>
              </controlPr>
            </control>
          </mc:Choice>
        </mc:AlternateContent>
        <mc:AlternateContent xmlns:mc="http://schemas.openxmlformats.org/markup-compatibility/2006">
          <mc:Choice Requires="x14">
            <control shapeId="6411" r:id="rId63" name="Option Button 267">
              <controlPr defaultSize="0" autoFill="0" autoLine="0" autoPict="0">
                <anchor moveWithCells="1">
                  <from>
                    <xdr:col>6</xdr:col>
                    <xdr:colOff>504825</xdr:colOff>
                    <xdr:row>10</xdr:row>
                    <xdr:rowOff>66675</xdr:rowOff>
                  </from>
                  <to>
                    <xdr:col>6</xdr:col>
                    <xdr:colOff>914400</xdr:colOff>
                    <xdr:row>10</xdr:row>
                    <xdr:rowOff>295275</xdr:rowOff>
                  </to>
                </anchor>
              </controlPr>
            </control>
          </mc:Choice>
        </mc:AlternateContent>
        <mc:AlternateContent xmlns:mc="http://schemas.openxmlformats.org/markup-compatibility/2006">
          <mc:Choice Requires="x14">
            <control shapeId="6412" r:id="rId64" name="Option Button 268">
              <controlPr defaultSize="0" autoFill="0" autoLine="0" autoPict="0">
                <anchor moveWithCells="1">
                  <from>
                    <xdr:col>6</xdr:col>
                    <xdr:colOff>38100</xdr:colOff>
                    <xdr:row>10</xdr:row>
                    <xdr:rowOff>66675</xdr:rowOff>
                  </from>
                  <to>
                    <xdr:col>6</xdr:col>
                    <xdr:colOff>447675</xdr:colOff>
                    <xdr:row>10</xdr:row>
                    <xdr:rowOff>295275</xdr:rowOff>
                  </to>
                </anchor>
              </controlPr>
            </control>
          </mc:Choice>
        </mc:AlternateContent>
        <mc:AlternateContent xmlns:mc="http://schemas.openxmlformats.org/markup-compatibility/2006">
          <mc:Choice Requires="x14">
            <control shapeId="6423" r:id="rId65" name="Option Button 279">
              <controlPr defaultSize="0" autoFill="0" autoLine="0" autoPict="0">
                <anchor moveWithCells="1">
                  <from>
                    <xdr:col>6</xdr:col>
                    <xdr:colOff>504825</xdr:colOff>
                    <xdr:row>11</xdr:row>
                    <xdr:rowOff>66675</xdr:rowOff>
                  </from>
                  <to>
                    <xdr:col>6</xdr:col>
                    <xdr:colOff>914400</xdr:colOff>
                    <xdr:row>11</xdr:row>
                    <xdr:rowOff>295275</xdr:rowOff>
                  </to>
                </anchor>
              </controlPr>
            </control>
          </mc:Choice>
        </mc:AlternateContent>
        <mc:AlternateContent xmlns:mc="http://schemas.openxmlformats.org/markup-compatibility/2006">
          <mc:Choice Requires="x14">
            <control shapeId="6424" r:id="rId66" name="Option Button 280">
              <controlPr defaultSize="0" autoFill="0" autoLine="0" autoPict="0">
                <anchor moveWithCells="1">
                  <from>
                    <xdr:col>6</xdr:col>
                    <xdr:colOff>38100</xdr:colOff>
                    <xdr:row>11</xdr:row>
                    <xdr:rowOff>66675</xdr:rowOff>
                  </from>
                  <to>
                    <xdr:col>6</xdr:col>
                    <xdr:colOff>447675</xdr:colOff>
                    <xdr:row>11</xdr:row>
                    <xdr:rowOff>295275</xdr:rowOff>
                  </to>
                </anchor>
              </controlPr>
            </control>
          </mc:Choice>
        </mc:AlternateContent>
        <mc:AlternateContent xmlns:mc="http://schemas.openxmlformats.org/markup-compatibility/2006">
          <mc:Choice Requires="x14">
            <control shapeId="6425" r:id="rId67" name="Option Button 281">
              <controlPr defaultSize="0" autoFill="0" autoLine="0" autoPict="0">
                <anchor moveWithCells="1">
                  <from>
                    <xdr:col>6</xdr:col>
                    <xdr:colOff>504825</xdr:colOff>
                    <xdr:row>12</xdr:row>
                    <xdr:rowOff>66675</xdr:rowOff>
                  </from>
                  <to>
                    <xdr:col>6</xdr:col>
                    <xdr:colOff>914400</xdr:colOff>
                    <xdr:row>12</xdr:row>
                    <xdr:rowOff>295275</xdr:rowOff>
                  </to>
                </anchor>
              </controlPr>
            </control>
          </mc:Choice>
        </mc:AlternateContent>
        <mc:AlternateContent xmlns:mc="http://schemas.openxmlformats.org/markup-compatibility/2006">
          <mc:Choice Requires="x14">
            <control shapeId="6426" r:id="rId68" name="Option Button 282">
              <controlPr defaultSize="0" autoFill="0" autoLine="0" autoPict="0">
                <anchor moveWithCells="1">
                  <from>
                    <xdr:col>6</xdr:col>
                    <xdr:colOff>38100</xdr:colOff>
                    <xdr:row>12</xdr:row>
                    <xdr:rowOff>66675</xdr:rowOff>
                  </from>
                  <to>
                    <xdr:col>6</xdr:col>
                    <xdr:colOff>447675</xdr:colOff>
                    <xdr:row>12</xdr:row>
                    <xdr:rowOff>295275</xdr:rowOff>
                  </to>
                </anchor>
              </controlPr>
            </control>
          </mc:Choice>
        </mc:AlternateContent>
        <mc:AlternateContent xmlns:mc="http://schemas.openxmlformats.org/markup-compatibility/2006">
          <mc:Choice Requires="x14">
            <control shapeId="6427" r:id="rId69" name="Option Button 283">
              <controlPr defaultSize="0" autoFill="0" autoLine="0" autoPict="0">
                <anchor moveWithCells="1">
                  <from>
                    <xdr:col>6</xdr:col>
                    <xdr:colOff>504825</xdr:colOff>
                    <xdr:row>13</xdr:row>
                    <xdr:rowOff>66675</xdr:rowOff>
                  </from>
                  <to>
                    <xdr:col>6</xdr:col>
                    <xdr:colOff>914400</xdr:colOff>
                    <xdr:row>13</xdr:row>
                    <xdr:rowOff>295275</xdr:rowOff>
                  </to>
                </anchor>
              </controlPr>
            </control>
          </mc:Choice>
        </mc:AlternateContent>
        <mc:AlternateContent xmlns:mc="http://schemas.openxmlformats.org/markup-compatibility/2006">
          <mc:Choice Requires="x14">
            <control shapeId="6428" r:id="rId70" name="Option Button 284">
              <controlPr defaultSize="0" autoFill="0" autoLine="0" autoPict="0">
                <anchor moveWithCells="1">
                  <from>
                    <xdr:col>6</xdr:col>
                    <xdr:colOff>38100</xdr:colOff>
                    <xdr:row>13</xdr:row>
                    <xdr:rowOff>66675</xdr:rowOff>
                  </from>
                  <to>
                    <xdr:col>6</xdr:col>
                    <xdr:colOff>447675</xdr:colOff>
                    <xdr:row>13</xdr:row>
                    <xdr:rowOff>295275</xdr:rowOff>
                  </to>
                </anchor>
              </controlPr>
            </control>
          </mc:Choice>
        </mc:AlternateContent>
        <mc:AlternateContent xmlns:mc="http://schemas.openxmlformats.org/markup-compatibility/2006">
          <mc:Choice Requires="x14">
            <control shapeId="6431" r:id="rId71" name="Option Button 287">
              <controlPr defaultSize="0" autoFill="0" autoLine="0" autoPict="0">
                <anchor moveWithCells="1">
                  <from>
                    <xdr:col>6</xdr:col>
                    <xdr:colOff>504825</xdr:colOff>
                    <xdr:row>14</xdr:row>
                    <xdr:rowOff>66675</xdr:rowOff>
                  </from>
                  <to>
                    <xdr:col>6</xdr:col>
                    <xdr:colOff>914400</xdr:colOff>
                    <xdr:row>14</xdr:row>
                    <xdr:rowOff>295275</xdr:rowOff>
                  </to>
                </anchor>
              </controlPr>
            </control>
          </mc:Choice>
        </mc:AlternateContent>
        <mc:AlternateContent xmlns:mc="http://schemas.openxmlformats.org/markup-compatibility/2006">
          <mc:Choice Requires="x14">
            <control shapeId="6432" r:id="rId72" name="Option Button 288">
              <controlPr defaultSize="0" autoFill="0" autoLine="0" autoPict="0">
                <anchor moveWithCells="1">
                  <from>
                    <xdr:col>6</xdr:col>
                    <xdr:colOff>38100</xdr:colOff>
                    <xdr:row>14</xdr:row>
                    <xdr:rowOff>66675</xdr:rowOff>
                  </from>
                  <to>
                    <xdr:col>6</xdr:col>
                    <xdr:colOff>447675</xdr:colOff>
                    <xdr:row>14</xdr:row>
                    <xdr:rowOff>295275</xdr:rowOff>
                  </to>
                </anchor>
              </controlPr>
            </control>
          </mc:Choice>
        </mc:AlternateContent>
        <mc:AlternateContent xmlns:mc="http://schemas.openxmlformats.org/markup-compatibility/2006">
          <mc:Choice Requires="x14">
            <control shapeId="6433" r:id="rId73" name="Option Button 289">
              <controlPr defaultSize="0" autoFill="0" autoLine="0" autoPict="0">
                <anchor moveWithCells="1">
                  <from>
                    <xdr:col>6</xdr:col>
                    <xdr:colOff>504825</xdr:colOff>
                    <xdr:row>15</xdr:row>
                    <xdr:rowOff>66675</xdr:rowOff>
                  </from>
                  <to>
                    <xdr:col>6</xdr:col>
                    <xdr:colOff>914400</xdr:colOff>
                    <xdr:row>15</xdr:row>
                    <xdr:rowOff>295275</xdr:rowOff>
                  </to>
                </anchor>
              </controlPr>
            </control>
          </mc:Choice>
        </mc:AlternateContent>
        <mc:AlternateContent xmlns:mc="http://schemas.openxmlformats.org/markup-compatibility/2006">
          <mc:Choice Requires="x14">
            <control shapeId="6434" r:id="rId74" name="Option Button 290">
              <controlPr defaultSize="0" autoFill="0" autoLine="0" autoPict="0">
                <anchor moveWithCells="1">
                  <from>
                    <xdr:col>6</xdr:col>
                    <xdr:colOff>38100</xdr:colOff>
                    <xdr:row>15</xdr:row>
                    <xdr:rowOff>66675</xdr:rowOff>
                  </from>
                  <to>
                    <xdr:col>6</xdr:col>
                    <xdr:colOff>447675</xdr:colOff>
                    <xdr:row>15</xdr:row>
                    <xdr:rowOff>295275</xdr:rowOff>
                  </to>
                </anchor>
              </controlPr>
            </control>
          </mc:Choice>
        </mc:AlternateContent>
        <mc:AlternateContent xmlns:mc="http://schemas.openxmlformats.org/markup-compatibility/2006">
          <mc:Choice Requires="x14">
            <control shapeId="6437" r:id="rId75" name="Option Button 293">
              <controlPr defaultSize="0" autoFill="0" autoLine="0" autoPict="0">
                <anchor moveWithCells="1">
                  <from>
                    <xdr:col>6</xdr:col>
                    <xdr:colOff>504825</xdr:colOff>
                    <xdr:row>16</xdr:row>
                    <xdr:rowOff>66675</xdr:rowOff>
                  </from>
                  <to>
                    <xdr:col>6</xdr:col>
                    <xdr:colOff>914400</xdr:colOff>
                    <xdr:row>16</xdr:row>
                    <xdr:rowOff>295275</xdr:rowOff>
                  </to>
                </anchor>
              </controlPr>
            </control>
          </mc:Choice>
        </mc:AlternateContent>
        <mc:AlternateContent xmlns:mc="http://schemas.openxmlformats.org/markup-compatibility/2006">
          <mc:Choice Requires="x14">
            <control shapeId="6438" r:id="rId76" name="Option Button 294">
              <controlPr defaultSize="0" autoFill="0" autoLine="0" autoPict="0">
                <anchor moveWithCells="1">
                  <from>
                    <xdr:col>6</xdr:col>
                    <xdr:colOff>38100</xdr:colOff>
                    <xdr:row>16</xdr:row>
                    <xdr:rowOff>66675</xdr:rowOff>
                  </from>
                  <to>
                    <xdr:col>6</xdr:col>
                    <xdr:colOff>447675</xdr:colOff>
                    <xdr:row>16</xdr:row>
                    <xdr:rowOff>295275</xdr:rowOff>
                  </to>
                </anchor>
              </controlPr>
            </control>
          </mc:Choice>
        </mc:AlternateContent>
        <mc:AlternateContent xmlns:mc="http://schemas.openxmlformats.org/markup-compatibility/2006">
          <mc:Choice Requires="x14">
            <control shapeId="6439" r:id="rId77" name="Option Button 295">
              <controlPr defaultSize="0" autoFill="0" autoLine="0" autoPict="0">
                <anchor moveWithCells="1">
                  <from>
                    <xdr:col>6</xdr:col>
                    <xdr:colOff>504825</xdr:colOff>
                    <xdr:row>17</xdr:row>
                    <xdr:rowOff>66675</xdr:rowOff>
                  </from>
                  <to>
                    <xdr:col>6</xdr:col>
                    <xdr:colOff>914400</xdr:colOff>
                    <xdr:row>17</xdr:row>
                    <xdr:rowOff>295275</xdr:rowOff>
                  </to>
                </anchor>
              </controlPr>
            </control>
          </mc:Choice>
        </mc:AlternateContent>
        <mc:AlternateContent xmlns:mc="http://schemas.openxmlformats.org/markup-compatibility/2006">
          <mc:Choice Requires="x14">
            <control shapeId="6440" r:id="rId78" name="Option Button 296">
              <controlPr defaultSize="0" autoFill="0" autoLine="0" autoPict="0">
                <anchor moveWithCells="1">
                  <from>
                    <xdr:col>6</xdr:col>
                    <xdr:colOff>38100</xdr:colOff>
                    <xdr:row>17</xdr:row>
                    <xdr:rowOff>66675</xdr:rowOff>
                  </from>
                  <to>
                    <xdr:col>6</xdr:col>
                    <xdr:colOff>447675</xdr:colOff>
                    <xdr:row>17</xdr:row>
                    <xdr:rowOff>295275</xdr:rowOff>
                  </to>
                </anchor>
              </controlPr>
            </control>
          </mc:Choice>
        </mc:AlternateContent>
        <mc:AlternateContent xmlns:mc="http://schemas.openxmlformats.org/markup-compatibility/2006">
          <mc:Choice Requires="x14">
            <control shapeId="6441" r:id="rId79" name="Option Button 297">
              <controlPr defaultSize="0" autoFill="0" autoLine="0" autoPict="0">
                <anchor moveWithCells="1">
                  <from>
                    <xdr:col>6</xdr:col>
                    <xdr:colOff>504825</xdr:colOff>
                    <xdr:row>18</xdr:row>
                    <xdr:rowOff>66675</xdr:rowOff>
                  </from>
                  <to>
                    <xdr:col>6</xdr:col>
                    <xdr:colOff>914400</xdr:colOff>
                    <xdr:row>18</xdr:row>
                    <xdr:rowOff>295275</xdr:rowOff>
                  </to>
                </anchor>
              </controlPr>
            </control>
          </mc:Choice>
        </mc:AlternateContent>
        <mc:AlternateContent xmlns:mc="http://schemas.openxmlformats.org/markup-compatibility/2006">
          <mc:Choice Requires="x14">
            <control shapeId="6442" r:id="rId80" name="Option Button 298">
              <controlPr defaultSize="0" autoFill="0" autoLine="0" autoPict="0">
                <anchor moveWithCells="1">
                  <from>
                    <xdr:col>6</xdr:col>
                    <xdr:colOff>38100</xdr:colOff>
                    <xdr:row>18</xdr:row>
                    <xdr:rowOff>66675</xdr:rowOff>
                  </from>
                  <to>
                    <xdr:col>6</xdr:col>
                    <xdr:colOff>447675</xdr:colOff>
                    <xdr:row>18</xdr:row>
                    <xdr:rowOff>295275</xdr:rowOff>
                  </to>
                </anchor>
              </controlPr>
            </control>
          </mc:Choice>
        </mc:AlternateContent>
        <mc:AlternateContent xmlns:mc="http://schemas.openxmlformats.org/markup-compatibility/2006">
          <mc:Choice Requires="x14">
            <control shapeId="6445" r:id="rId81" name="Option Button 301">
              <controlPr defaultSize="0" autoFill="0" autoLine="0" autoPict="0">
                <anchor moveWithCells="1">
                  <from>
                    <xdr:col>6</xdr:col>
                    <xdr:colOff>504825</xdr:colOff>
                    <xdr:row>19</xdr:row>
                    <xdr:rowOff>66675</xdr:rowOff>
                  </from>
                  <to>
                    <xdr:col>6</xdr:col>
                    <xdr:colOff>914400</xdr:colOff>
                    <xdr:row>19</xdr:row>
                    <xdr:rowOff>295275</xdr:rowOff>
                  </to>
                </anchor>
              </controlPr>
            </control>
          </mc:Choice>
        </mc:AlternateContent>
        <mc:AlternateContent xmlns:mc="http://schemas.openxmlformats.org/markup-compatibility/2006">
          <mc:Choice Requires="x14">
            <control shapeId="6446" r:id="rId82" name="Option Button 302">
              <controlPr defaultSize="0" autoFill="0" autoLine="0" autoPict="0">
                <anchor moveWithCells="1">
                  <from>
                    <xdr:col>6</xdr:col>
                    <xdr:colOff>38100</xdr:colOff>
                    <xdr:row>19</xdr:row>
                    <xdr:rowOff>66675</xdr:rowOff>
                  </from>
                  <to>
                    <xdr:col>6</xdr:col>
                    <xdr:colOff>447675</xdr:colOff>
                    <xdr:row>19</xdr:row>
                    <xdr:rowOff>295275</xdr:rowOff>
                  </to>
                </anchor>
              </controlPr>
            </control>
          </mc:Choice>
        </mc:AlternateContent>
        <mc:AlternateContent xmlns:mc="http://schemas.openxmlformats.org/markup-compatibility/2006">
          <mc:Choice Requires="x14">
            <control shapeId="6449" r:id="rId83" name="Option Button 305">
              <controlPr defaultSize="0" autoFill="0" autoLine="0" autoPict="0">
                <anchor moveWithCells="1">
                  <from>
                    <xdr:col>6</xdr:col>
                    <xdr:colOff>504825</xdr:colOff>
                    <xdr:row>20</xdr:row>
                    <xdr:rowOff>66675</xdr:rowOff>
                  </from>
                  <to>
                    <xdr:col>6</xdr:col>
                    <xdr:colOff>914400</xdr:colOff>
                    <xdr:row>20</xdr:row>
                    <xdr:rowOff>295275</xdr:rowOff>
                  </to>
                </anchor>
              </controlPr>
            </control>
          </mc:Choice>
        </mc:AlternateContent>
        <mc:AlternateContent xmlns:mc="http://schemas.openxmlformats.org/markup-compatibility/2006">
          <mc:Choice Requires="x14">
            <control shapeId="6450" r:id="rId84" name="Option Button 306">
              <controlPr defaultSize="0" autoFill="0" autoLine="0" autoPict="0">
                <anchor moveWithCells="1">
                  <from>
                    <xdr:col>6</xdr:col>
                    <xdr:colOff>38100</xdr:colOff>
                    <xdr:row>20</xdr:row>
                    <xdr:rowOff>66675</xdr:rowOff>
                  </from>
                  <to>
                    <xdr:col>6</xdr:col>
                    <xdr:colOff>447675</xdr:colOff>
                    <xdr:row>20</xdr:row>
                    <xdr:rowOff>295275</xdr:rowOff>
                  </to>
                </anchor>
              </controlPr>
            </control>
          </mc:Choice>
        </mc:AlternateContent>
        <mc:AlternateContent xmlns:mc="http://schemas.openxmlformats.org/markup-compatibility/2006">
          <mc:Choice Requires="x14">
            <control shapeId="6451" r:id="rId85" name="Option Button 307">
              <controlPr defaultSize="0" autoFill="0" autoLine="0" autoPict="0">
                <anchor moveWithCells="1">
                  <from>
                    <xdr:col>6</xdr:col>
                    <xdr:colOff>504825</xdr:colOff>
                    <xdr:row>21</xdr:row>
                    <xdr:rowOff>66675</xdr:rowOff>
                  </from>
                  <to>
                    <xdr:col>6</xdr:col>
                    <xdr:colOff>914400</xdr:colOff>
                    <xdr:row>21</xdr:row>
                    <xdr:rowOff>295275</xdr:rowOff>
                  </to>
                </anchor>
              </controlPr>
            </control>
          </mc:Choice>
        </mc:AlternateContent>
        <mc:AlternateContent xmlns:mc="http://schemas.openxmlformats.org/markup-compatibility/2006">
          <mc:Choice Requires="x14">
            <control shapeId="6452" r:id="rId86" name="Option Button 308">
              <controlPr defaultSize="0" autoFill="0" autoLine="0" autoPict="0">
                <anchor moveWithCells="1">
                  <from>
                    <xdr:col>6</xdr:col>
                    <xdr:colOff>38100</xdr:colOff>
                    <xdr:row>21</xdr:row>
                    <xdr:rowOff>66675</xdr:rowOff>
                  </from>
                  <to>
                    <xdr:col>6</xdr:col>
                    <xdr:colOff>447675</xdr:colOff>
                    <xdr:row>21</xdr:row>
                    <xdr:rowOff>295275</xdr:rowOff>
                  </to>
                </anchor>
              </controlPr>
            </control>
          </mc:Choice>
        </mc:AlternateContent>
        <mc:AlternateContent xmlns:mc="http://schemas.openxmlformats.org/markup-compatibility/2006">
          <mc:Choice Requires="x14">
            <control shapeId="6455" r:id="rId87" name="Option Button 311">
              <controlPr defaultSize="0" autoFill="0" autoLine="0" autoPict="0">
                <anchor moveWithCells="1">
                  <from>
                    <xdr:col>6</xdr:col>
                    <xdr:colOff>504825</xdr:colOff>
                    <xdr:row>22</xdr:row>
                    <xdr:rowOff>66675</xdr:rowOff>
                  </from>
                  <to>
                    <xdr:col>6</xdr:col>
                    <xdr:colOff>914400</xdr:colOff>
                    <xdr:row>22</xdr:row>
                    <xdr:rowOff>295275</xdr:rowOff>
                  </to>
                </anchor>
              </controlPr>
            </control>
          </mc:Choice>
        </mc:AlternateContent>
        <mc:AlternateContent xmlns:mc="http://schemas.openxmlformats.org/markup-compatibility/2006">
          <mc:Choice Requires="x14">
            <control shapeId="6456" r:id="rId88" name="Option Button 312">
              <controlPr defaultSize="0" autoFill="0" autoLine="0" autoPict="0">
                <anchor moveWithCells="1">
                  <from>
                    <xdr:col>6</xdr:col>
                    <xdr:colOff>38100</xdr:colOff>
                    <xdr:row>22</xdr:row>
                    <xdr:rowOff>66675</xdr:rowOff>
                  </from>
                  <to>
                    <xdr:col>6</xdr:col>
                    <xdr:colOff>447675</xdr:colOff>
                    <xdr:row>22</xdr:row>
                    <xdr:rowOff>295275</xdr:rowOff>
                  </to>
                </anchor>
              </controlPr>
            </control>
          </mc:Choice>
        </mc:AlternateContent>
        <mc:AlternateContent xmlns:mc="http://schemas.openxmlformats.org/markup-compatibility/2006">
          <mc:Choice Requires="x14">
            <control shapeId="6466" r:id="rId89" name="Option Button 322">
              <controlPr defaultSize="0" autoFill="0" autoLine="0" autoPict="0">
                <anchor moveWithCells="1">
                  <from>
                    <xdr:col>6</xdr:col>
                    <xdr:colOff>504825</xdr:colOff>
                    <xdr:row>23</xdr:row>
                    <xdr:rowOff>66675</xdr:rowOff>
                  </from>
                  <to>
                    <xdr:col>6</xdr:col>
                    <xdr:colOff>914400</xdr:colOff>
                    <xdr:row>23</xdr:row>
                    <xdr:rowOff>295275</xdr:rowOff>
                  </to>
                </anchor>
              </controlPr>
            </control>
          </mc:Choice>
        </mc:AlternateContent>
        <mc:AlternateContent xmlns:mc="http://schemas.openxmlformats.org/markup-compatibility/2006">
          <mc:Choice Requires="x14">
            <control shapeId="6467" r:id="rId90" name="Option Button 323">
              <controlPr defaultSize="0" autoFill="0" autoLine="0" autoPict="0">
                <anchor moveWithCells="1">
                  <from>
                    <xdr:col>6</xdr:col>
                    <xdr:colOff>38100</xdr:colOff>
                    <xdr:row>23</xdr:row>
                    <xdr:rowOff>66675</xdr:rowOff>
                  </from>
                  <to>
                    <xdr:col>6</xdr:col>
                    <xdr:colOff>447675</xdr:colOff>
                    <xdr:row>23</xdr:row>
                    <xdr:rowOff>295275</xdr:rowOff>
                  </to>
                </anchor>
              </controlPr>
            </control>
          </mc:Choice>
        </mc:AlternateContent>
        <mc:AlternateContent xmlns:mc="http://schemas.openxmlformats.org/markup-compatibility/2006">
          <mc:Choice Requires="x14">
            <control shapeId="6471" r:id="rId91" name="Option Button 327">
              <controlPr defaultSize="0" autoFill="0" autoLine="0" autoPict="0">
                <anchor moveWithCells="1">
                  <from>
                    <xdr:col>6</xdr:col>
                    <xdr:colOff>504825</xdr:colOff>
                    <xdr:row>24</xdr:row>
                    <xdr:rowOff>66675</xdr:rowOff>
                  </from>
                  <to>
                    <xdr:col>6</xdr:col>
                    <xdr:colOff>914400</xdr:colOff>
                    <xdr:row>24</xdr:row>
                    <xdr:rowOff>295275</xdr:rowOff>
                  </to>
                </anchor>
              </controlPr>
            </control>
          </mc:Choice>
        </mc:AlternateContent>
        <mc:AlternateContent xmlns:mc="http://schemas.openxmlformats.org/markup-compatibility/2006">
          <mc:Choice Requires="x14">
            <control shapeId="6472" r:id="rId92" name="Option Button 328">
              <controlPr defaultSize="0" autoFill="0" autoLine="0" autoPict="0">
                <anchor moveWithCells="1">
                  <from>
                    <xdr:col>6</xdr:col>
                    <xdr:colOff>38100</xdr:colOff>
                    <xdr:row>24</xdr:row>
                    <xdr:rowOff>66675</xdr:rowOff>
                  </from>
                  <to>
                    <xdr:col>6</xdr:col>
                    <xdr:colOff>447675</xdr:colOff>
                    <xdr:row>24</xdr:row>
                    <xdr:rowOff>295275</xdr:rowOff>
                  </to>
                </anchor>
              </controlPr>
            </control>
          </mc:Choice>
        </mc:AlternateContent>
        <mc:AlternateContent xmlns:mc="http://schemas.openxmlformats.org/markup-compatibility/2006">
          <mc:Choice Requires="x14">
            <control shapeId="6473" r:id="rId93" name="Option Button 329">
              <controlPr defaultSize="0" autoFill="0" autoLine="0" autoPict="0">
                <anchor moveWithCells="1">
                  <from>
                    <xdr:col>6</xdr:col>
                    <xdr:colOff>504825</xdr:colOff>
                    <xdr:row>25</xdr:row>
                    <xdr:rowOff>66675</xdr:rowOff>
                  </from>
                  <to>
                    <xdr:col>6</xdr:col>
                    <xdr:colOff>914400</xdr:colOff>
                    <xdr:row>25</xdr:row>
                    <xdr:rowOff>295275</xdr:rowOff>
                  </to>
                </anchor>
              </controlPr>
            </control>
          </mc:Choice>
        </mc:AlternateContent>
        <mc:AlternateContent xmlns:mc="http://schemas.openxmlformats.org/markup-compatibility/2006">
          <mc:Choice Requires="x14">
            <control shapeId="6474" r:id="rId94" name="Option Button 330">
              <controlPr defaultSize="0" autoFill="0" autoLine="0" autoPict="0">
                <anchor moveWithCells="1">
                  <from>
                    <xdr:col>6</xdr:col>
                    <xdr:colOff>38100</xdr:colOff>
                    <xdr:row>25</xdr:row>
                    <xdr:rowOff>66675</xdr:rowOff>
                  </from>
                  <to>
                    <xdr:col>6</xdr:col>
                    <xdr:colOff>447675</xdr:colOff>
                    <xdr:row>25</xdr:row>
                    <xdr:rowOff>295275</xdr:rowOff>
                  </to>
                </anchor>
              </controlPr>
            </control>
          </mc:Choice>
        </mc:AlternateContent>
        <mc:AlternateContent xmlns:mc="http://schemas.openxmlformats.org/markup-compatibility/2006">
          <mc:Choice Requires="x14">
            <control shapeId="6480" r:id="rId95" name="Option Button 336">
              <controlPr defaultSize="0" autoFill="0" autoLine="0" autoPict="0">
                <anchor moveWithCells="1">
                  <from>
                    <xdr:col>6</xdr:col>
                    <xdr:colOff>504825</xdr:colOff>
                    <xdr:row>26</xdr:row>
                    <xdr:rowOff>66675</xdr:rowOff>
                  </from>
                  <to>
                    <xdr:col>6</xdr:col>
                    <xdr:colOff>914400</xdr:colOff>
                    <xdr:row>26</xdr:row>
                    <xdr:rowOff>295275</xdr:rowOff>
                  </to>
                </anchor>
              </controlPr>
            </control>
          </mc:Choice>
        </mc:AlternateContent>
        <mc:AlternateContent xmlns:mc="http://schemas.openxmlformats.org/markup-compatibility/2006">
          <mc:Choice Requires="x14">
            <control shapeId="6481" r:id="rId96" name="Option Button 337">
              <controlPr defaultSize="0" autoFill="0" autoLine="0" autoPict="0">
                <anchor moveWithCells="1">
                  <from>
                    <xdr:col>6</xdr:col>
                    <xdr:colOff>38100</xdr:colOff>
                    <xdr:row>26</xdr:row>
                    <xdr:rowOff>66675</xdr:rowOff>
                  </from>
                  <to>
                    <xdr:col>6</xdr:col>
                    <xdr:colOff>447675</xdr:colOff>
                    <xdr:row>26</xdr:row>
                    <xdr:rowOff>295275</xdr:rowOff>
                  </to>
                </anchor>
              </controlPr>
            </control>
          </mc:Choice>
        </mc:AlternateContent>
        <mc:AlternateContent xmlns:mc="http://schemas.openxmlformats.org/markup-compatibility/2006">
          <mc:Choice Requires="x14">
            <control shapeId="6482" r:id="rId97" name="Option Button 338">
              <controlPr defaultSize="0" autoFill="0" autoLine="0" autoPict="0">
                <anchor moveWithCells="1">
                  <from>
                    <xdr:col>6</xdr:col>
                    <xdr:colOff>504825</xdr:colOff>
                    <xdr:row>27</xdr:row>
                    <xdr:rowOff>66675</xdr:rowOff>
                  </from>
                  <to>
                    <xdr:col>6</xdr:col>
                    <xdr:colOff>914400</xdr:colOff>
                    <xdr:row>27</xdr:row>
                    <xdr:rowOff>295275</xdr:rowOff>
                  </to>
                </anchor>
              </controlPr>
            </control>
          </mc:Choice>
        </mc:AlternateContent>
        <mc:AlternateContent xmlns:mc="http://schemas.openxmlformats.org/markup-compatibility/2006">
          <mc:Choice Requires="x14">
            <control shapeId="6483" r:id="rId98" name="Option Button 339">
              <controlPr defaultSize="0" autoFill="0" autoLine="0" autoPict="0">
                <anchor moveWithCells="1">
                  <from>
                    <xdr:col>6</xdr:col>
                    <xdr:colOff>38100</xdr:colOff>
                    <xdr:row>27</xdr:row>
                    <xdr:rowOff>66675</xdr:rowOff>
                  </from>
                  <to>
                    <xdr:col>6</xdr:col>
                    <xdr:colOff>447675</xdr:colOff>
                    <xdr:row>27</xdr:row>
                    <xdr:rowOff>295275</xdr:rowOff>
                  </to>
                </anchor>
              </controlPr>
            </control>
          </mc:Choice>
        </mc:AlternateContent>
        <mc:AlternateContent xmlns:mc="http://schemas.openxmlformats.org/markup-compatibility/2006">
          <mc:Choice Requires="x14">
            <control shapeId="6488" r:id="rId99" name="Option Button 344">
              <controlPr defaultSize="0" autoFill="0" autoLine="0" autoPict="0">
                <anchor moveWithCells="1">
                  <from>
                    <xdr:col>6</xdr:col>
                    <xdr:colOff>504825</xdr:colOff>
                    <xdr:row>28</xdr:row>
                    <xdr:rowOff>66675</xdr:rowOff>
                  </from>
                  <to>
                    <xdr:col>6</xdr:col>
                    <xdr:colOff>914400</xdr:colOff>
                    <xdr:row>28</xdr:row>
                    <xdr:rowOff>295275</xdr:rowOff>
                  </to>
                </anchor>
              </controlPr>
            </control>
          </mc:Choice>
        </mc:AlternateContent>
        <mc:AlternateContent xmlns:mc="http://schemas.openxmlformats.org/markup-compatibility/2006">
          <mc:Choice Requires="x14">
            <control shapeId="6489" r:id="rId100" name="Option Button 345">
              <controlPr defaultSize="0" autoFill="0" autoLine="0" autoPict="0">
                <anchor moveWithCells="1">
                  <from>
                    <xdr:col>6</xdr:col>
                    <xdr:colOff>38100</xdr:colOff>
                    <xdr:row>28</xdr:row>
                    <xdr:rowOff>66675</xdr:rowOff>
                  </from>
                  <to>
                    <xdr:col>6</xdr:col>
                    <xdr:colOff>447675</xdr:colOff>
                    <xdr:row>28</xdr:row>
                    <xdr:rowOff>295275</xdr:rowOff>
                  </to>
                </anchor>
              </controlPr>
            </control>
          </mc:Choice>
        </mc:AlternateContent>
        <mc:AlternateContent xmlns:mc="http://schemas.openxmlformats.org/markup-compatibility/2006">
          <mc:Choice Requires="x14">
            <control shapeId="6490" r:id="rId101" name="Button 346">
              <controlPr defaultSize="0" print="0" autoFill="0" autoPict="0" macro="[0]!GOTO4">
                <anchor moveWithCells="1" sizeWithCells="1">
                  <from>
                    <xdr:col>5</xdr:col>
                    <xdr:colOff>1933575</xdr:colOff>
                    <xdr:row>30</xdr:row>
                    <xdr:rowOff>104775</xdr:rowOff>
                  </from>
                  <to>
                    <xdr:col>5</xdr:col>
                    <xdr:colOff>2667000</xdr:colOff>
                    <xdr:row>30</xdr:row>
                    <xdr:rowOff>333375</xdr:rowOff>
                  </to>
                </anchor>
              </controlPr>
            </control>
          </mc:Choice>
        </mc:AlternateContent>
        <mc:AlternateContent xmlns:mc="http://schemas.openxmlformats.org/markup-compatibility/2006">
          <mc:Choice Requires="x14">
            <control shapeId="6491" r:id="rId102" name="Button 347">
              <controlPr defaultSize="0" print="0" autoFill="0" autoPict="0" macro="[0]!goto2">
                <anchor moveWithCells="1" sizeWithCells="1">
                  <from>
                    <xdr:col>5</xdr:col>
                    <xdr:colOff>1190625</xdr:colOff>
                    <xdr:row>30</xdr:row>
                    <xdr:rowOff>104775</xdr:rowOff>
                  </from>
                  <to>
                    <xdr:col>5</xdr:col>
                    <xdr:colOff>1876425</xdr:colOff>
                    <xdr:row>30</xdr:row>
                    <xdr:rowOff>304800</xdr:rowOff>
                  </to>
                </anchor>
              </controlPr>
            </control>
          </mc:Choice>
        </mc:AlternateContent>
        <mc:AlternateContent xmlns:mc="http://schemas.openxmlformats.org/markup-compatibility/2006">
          <mc:Choice Requires="x14">
            <control shapeId="6492" r:id="rId103" name="Button 348">
              <controlPr defaultSize="0" print="0" autoFill="0" autoPict="0" macro="[0]!clearbuttons">
                <anchor moveWithCells="1" sizeWithCells="1">
                  <from>
                    <xdr:col>4</xdr:col>
                    <xdr:colOff>0</xdr:colOff>
                    <xdr:row>30</xdr:row>
                    <xdr:rowOff>104775</xdr:rowOff>
                  </from>
                  <to>
                    <xdr:col>5</xdr:col>
                    <xdr:colOff>219075</xdr:colOff>
                    <xdr:row>30</xdr:row>
                    <xdr:rowOff>304800</xdr:rowOff>
                  </to>
                </anchor>
              </controlPr>
            </control>
          </mc:Choice>
        </mc:AlternateContent>
        <mc:AlternateContent xmlns:mc="http://schemas.openxmlformats.org/markup-compatibility/2006">
          <mc:Choice Requires="x14">
            <control shapeId="6493" r:id="rId104" name="Button 349">
              <controlPr defaultSize="0" print="0" autoFill="0" autoPict="0" macro="[0]!toppg3">
                <anchor moveWithCells="1" sizeWithCells="1">
                  <from>
                    <xdr:col>6</xdr:col>
                    <xdr:colOff>104775</xdr:colOff>
                    <xdr:row>30</xdr:row>
                    <xdr:rowOff>104775</xdr:rowOff>
                  </from>
                  <to>
                    <xdr:col>7</xdr:col>
                    <xdr:colOff>0</xdr:colOff>
                    <xdr:row>30</xdr:row>
                    <xdr:rowOff>314325</xdr:rowOff>
                  </to>
                </anchor>
              </controlPr>
            </control>
          </mc:Choice>
        </mc:AlternateContent>
        <mc:AlternateContent xmlns:mc="http://schemas.openxmlformats.org/markup-compatibility/2006">
          <mc:Choice Requires="x14">
            <control shapeId="6496" r:id="rId105" name="Button 352">
              <controlPr defaultSize="0" print="0" autoFill="0" autoPict="0" macro="[0]!glossary">
                <anchor moveWithCells="1" sizeWithCells="1">
                  <from>
                    <xdr:col>6</xdr:col>
                    <xdr:colOff>47625</xdr:colOff>
                    <xdr:row>4</xdr:row>
                    <xdr:rowOff>104775</xdr:rowOff>
                  </from>
                  <to>
                    <xdr:col>6</xdr:col>
                    <xdr:colOff>923925</xdr:colOff>
                    <xdr:row>4</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977111117893"/>
  </sheetPr>
  <dimension ref="A1:AU187"/>
  <sheetViews>
    <sheetView showGridLines="0" showRowColHeaders="0" topLeftCell="C1" zoomScaleNormal="100" workbookViewId="0"/>
  </sheetViews>
  <sheetFormatPr baseColWidth="10" defaultColWidth="9.140625" defaultRowHeight="15" x14ac:dyDescent="0.25"/>
  <cols>
    <col min="1" max="1" width="2.85546875" style="57" hidden="1" customWidth="1"/>
    <col min="2" max="2" width="5.7109375" style="279" hidden="1" customWidth="1"/>
    <col min="3" max="3" width="2.85546875" style="279" customWidth="1"/>
    <col min="4" max="4" width="2.28515625" style="52" customWidth="1"/>
    <col min="5" max="5" width="14.7109375" style="45" customWidth="1"/>
    <col min="6" max="6" width="57.7109375" style="53" customWidth="1"/>
    <col min="7" max="7" width="14.7109375" style="45" customWidth="1"/>
    <col min="8" max="8" width="2.28515625" style="54" customWidth="1"/>
    <col min="9" max="9" width="4.42578125" style="139" hidden="1" customWidth="1"/>
    <col min="10" max="11" width="10.7109375" style="141" hidden="1" customWidth="1"/>
    <col min="12" max="12" width="10.7109375" style="139" hidden="1" customWidth="1"/>
    <col min="13" max="15" width="10.7109375" style="140" hidden="1" customWidth="1"/>
    <col min="16" max="16" width="10.7109375" style="45" hidden="1" customWidth="1"/>
    <col min="17" max="17" width="0" style="45" hidden="1" customWidth="1"/>
    <col min="18" max="34" width="9.140625" style="274"/>
    <col min="35" max="16384" width="9.140625" style="45"/>
  </cols>
  <sheetData>
    <row r="1" spans="1:47" s="274" customFormat="1" ht="30" customHeight="1" x14ac:dyDescent="0.25">
      <c r="A1" s="271"/>
      <c r="B1" s="271"/>
      <c r="C1" s="271"/>
      <c r="D1" s="271"/>
      <c r="E1" s="313"/>
      <c r="F1" s="273"/>
      <c r="H1" s="271"/>
      <c r="I1" s="314"/>
      <c r="J1" s="276"/>
      <c r="K1" s="276"/>
      <c r="L1" s="277"/>
      <c r="M1" s="278"/>
      <c r="N1" s="289"/>
      <c r="O1" s="289"/>
    </row>
    <row r="2" spans="1:47" s="274" customFormat="1" ht="26.25" x14ac:dyDescent="0.25">
      <c r="A2" s="271"/>
      <c r="B2" s="279"/>
      <c r="C2" s="280"/>
      <c r="D2" s="246" t="s">
        <v>128</v>
      </c>
      <c r="E2" s="315"/>
      <c r="F2" s="282"/>
      <c r="G2" s="283"/>
      <c r="H2" s="275"/>
      <c r="I2" s="314"/>
      <c r="J2" s="276"/>
      <c r="K2" s="276"/>
      <c r="L2" s="277"/>
      <c r="M2" s="278"/>
      <c r="N2" s="289"/>
      <c r="O2" s="289"/>
    </row>
    <row r="3" spans="1:47" s="320" customFormat="1" ht="16.5" customHeight="1" thickBot="1" x14ac:dyDescent="0.45">
      <c r="A3" s="316"/>
      <c r="B3" s="310"/>
      <c r="C3" s="310"/>
      <c r="D3" s="317"/>
      <c r="E3" s="317"/>
      <c r="F3" s="317"/>
      <c r="G3" s="317"/>
      <c r="H3" s="317"/>
      <c r="I3" s="318"/>
      <c r="J3" s="266"/>
      <c r="K3" s="266"/>
      <c r="L3" s="277"/>
      <c r="M3" s="319"/>
      <c r="N3" s="319"/>
      <c r="O3" s="319"/>
    </row>
    <row r="4" spans="1:47" ht="30" customHeight="1" thickTop="1" x14ac:dyDescent="0.25">
      <c r="A4" s="55"/>
      <c r="B4" s="284"/>
      <c r="C4" s="311"/>
      <c r="D4" s="513" t="s">
        <v>146</v>
      </c>
      <c r="E4" s="514"/>
      <c r="F4" s="514"/>
      <c r="G4" s="514"/>
      <c r="H4" s="515"/>
      <c r="I4" s="29"/>
      <c r="J4" s="24"/>
      <c r="K4" s="24"/>
      <c r="L4" s="29"/>
      <c r="M4" s="136"/>
      <c r="N4" s="136"/>
      <c r="O4" s="136"/>
      <c r="P4" s="43"/>
      <c r="Q4" s="43"/>
      <c r="AI4" s="274"/>
      <c r="AJ4" s="274"/>
      <c r="AK4" s="274"/>
      <c r="AL4" s="274"/>
      <c r="AM4" s="274"/>
      <c r="AN4" s="274"/>
      <c r="AO4" s="274"/>
      <c r="AP4" s="274"/>
      <c r="AQ4" s="274"/>
      <c r="AR4" s="274"/>
      <c r="AS4" s="274"/>
      <c r="AT4" s="274"/>
      <c r="AU4" s="274"/>
    </row>
    <row r="5" spans="1:47" ht="27.95" customHeight="1" x14ac:dyDescent="0.25">
      <c r="A5" s="55"/>
      <c r="B5" s="284">
        <v>2</v>
      </c>
      <c r="C5" s="311"/>
      <c r="D5" s="325"/>
      <c r="E5" s="304" t="s">
        <v>44</v>
      </c>
      <c r="F5" s="305" t="s">
        <v>147</v>
      </c>
      <c r="G5" s="306"/>
      <c r="H5" s="295"/>
      <c r="I5" s="29"/>
      <c r="J5" s="24">
        <v>0</v>
      </c>
      <c r="K5" s="24">
        <f>J5-1</f>
        <v>-1</v>
      </c>
      <c r="L5" s="29">
        <v>1</v>
      </c>
      <c r="M5" s="136"/>
      <c r="N5" s="136"/>
      <c r="O5" s="136"/>
      <c r="P5" s="43"/>
      <c r="Q5" s="43"/>
      <c r="AI5" s="274"/>
      <c r="AJ5" s="274"/>
      <c r="AK5" s="274"/>
      <c r="AL5" s="274"/>
      <c r="AM5" s="274"/>
      <c r="AN5" s="274"/>
      <c r="AO5" s="274"/>
      <c r="AP5" s="274"/>
      <c r="AQ5" s="274"/>
      <c r="AR5" s="274"/>
      <c r="AS5" s="274"/>
      <c r="AT5" s="274"/>
      <c r="AU5" s="274"/>
    </row>
    <row r="6" spans="1:47" s="49" customFormat="1" ht="27.95" customHeight="1" x14ac:dyDescent="0.25">
      <c r="A6" s="56"/>
      <c r="B6" s="285">
        <v>4</v>
      </c>
      <c r="C6" s="312"/>
      <c r="D6" s="326"/>
      <c r="E6" s="307" t="s">
        <v>45</v>
      </c>
      <c r="F6" s="305" t="s">
        <v>273</v>
      </c>
      <c r="G6" s="306"/>
      <c r="H6" s="296"/>
      <c r="I6" s="34"/>
      <c r="J6" s="35">
        <v>0</v>
      </c>
      <c r="K6" s="35">
        <f t="shared" ref="K6:K8" si="0">J6-1</f>
        <v>-1</v>
      </c>
      <c r="L6" s="29">
        <v>1</v>
      </c>
      <c r="M6" s="137"/>
      <c r="N6" s="137"/>
      <c r="O6" s="137"/>
      <c r="P6" s="42"/>
      <c r="Q6" s="42"/>
      <c r="R6" s="273"/>
      <c r="S6" s="274"/>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row>
    <row r="7" spans="1:47" s="49" customFormat="1" ht="27.95" customHeight="1" x14ac:dyDescent="0.25">
      <c r="A7" s="56"/>
      <c r="B7" s="285">
        <v>5</v>
      </c>
      <c r="C7" s="312"/>
      <c r="D7" s="326"/>
      <c r="E7" s="307" t="s">
        <v>46</v>
      </c>
      <c r="F7" s="305" t="s">
        <v>148</v>
      </c>
      <c r="G7" s="306"/>
      <c r="H7" s="296"/>
      <c r="I7" s="34"/>
      <c r="J7" s="35">
        <v>0</v>
      </c>
      <c r="K7" s="35">
        <f t="shared" si="0"/>
        <v>-1</v>
      </c>
      <c r="L7" s="29">
        <v>1</v>
      </c>
      <c r="M7" s="137"/>
      <c r="N7" s="137"/>
      <c r="O7" s="137"/>
      <c r="P7" s="42"/>
      <c r="Q7" s="42"/>
      <c r="R7" s="273"/>
      <c r="S7" s="274"/>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row>
    <row r="8" spans="1:47" s="49" customFormat="1" ht="27.95" customHeight="1" x14ac:dyDescent="0.25">
      <c r="A8" s="56"/>
      <c r="B8" s="285">
        <v>8</v>
      </c>
      <c r="C8" s="312"/>
      <c r="D8" s="326"/>
      <c r="E8" s="307" t="s">
        <v>47</v>
      </c>
      <c r="F8" s="308" t="s">
        <v>149</v>
      </c>
      <c r="G8" s="306"/>
      <c r="H8" s="296"/>
      <c r="I8" s="34"/>
      <c r="J8" s="35">
        <v>0</v>
      </c>
      <c r="K8" s="35">
        <f t="shared" si="0"/>
        <v>-1</v>
      </c>
      <c r="L8" s="29">
        <v>1</v>
      </c>
      <c r="M8" s="137"/>
      <c r="N8" s="137"/>
      <c r="O8" s="137"/>
      <c r="P8" s="42"/>
      <c r="Q8" s="42"/>
      <c r="R8" s="273"/>
      <c r="S8" s="274"/>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row>
    <row r="9" spans="1:47" ht="32.1" customHeight="1" thickBot="1" x14ac:dyDescent="0.3">
      <c r="A9" s="55"/>
      <c r="C9" s="311"/>
      <c r="D9" s="516"/>
      <c r="E9" s="517"/>
      <c r="F9" s="517"/>
      <c r="G9" s="517"/>
      <c r="H9" s="518"/>
      <c r="I9" s="29"/>
      <c r="J9" s="24"/>
      <c r="K9" s="24"/>
      <c r="L9" s="29"/>
      <c r="M9" s="136"/>
      <c r="N9" s="136"/>
      <c r="O9" s="136"/>
      <c r="P9" s="43"/>
      <c r="Q9" s="43"/>
      <c r="AI9" s="274"/>
      <c r="AJ9" s="274"/>
      <c r="AK9" s="274"/>
      <c r="AL9" s="274"/>
      <c r="AM9" s="274"/>
      <c r="AN9" s="274"/>
      <c r="AO9" s="274"/>
      <c r="AP9" s="274"/>
      <c r="AQ9" s="274"/>
      <c r="AR9" s="274"/>
      <c r="AS9" s="274"/>
      <c r="AT9" s="274"/>
      <c r="AU9" s="274"/>
    </row>
    <row r="10" spans="1:47" s="274" customFormat="1" ht="15.75" thickTop="1" x14ac:dyDescent="0.25">
      <c r="A10" s="279"/>
      <c r="B10" s="279"/>
      <c r="C10" s="284"/>
      <c r="D10" s="248"/>
      <c r="E10" s="198"/>
      <c r="F10" s="290"/>
      <c r="H10" s="179"/>
      <c r="I10" s="276"/>
      <c r="J10" s="259"/>
      <c r="K10" s="259"/>
      <c r="L10" s="276"/>
      <c r="M10" s="289"/>
      <c r="N10" s="289"/>
      <c r="O10" s="289"/>
    </row>
    <row r="11" spans="1:47" s="274" customFormat="1" x14ac:dyDescent="0.25">
      <c r="A11" s="279"/>
      <c r="B11" s="279"/>
      <c r="C11" s="284"/>
      <c r="D11" s="248"/>
      <c r="E11" s="198"/>
      <c r="F11" s="520"/>
      <c r="G11" s="520"/>
      <c r="H11" s="179"/>
      <c r="I11" s="276"/>
      <c r="J11" s="259"/>
      <c r="K11" s="259"/>
      <c r="L11" s="276"/>
      <c r="M11" s="289"/>
      <c r="N11" s="289"/>
      <c r="O11" s="289"/>
    </row>
    <row r="12" spans="1:47" s="274" customFormat="1" x14ac:dyDescent="0.25">
      <c r="A12" s="279"/>
      <c r="B12" s="279"/>
      <c r="C12" s="284"/>
      <c r="D12" s="248"/>
      <c r="E12" s="283"/>
      <c r="F12" s="520"/>
      <c r="G12" s="520"/>
      <c r="H12" s="179"/>
      <c r="I12" s="276"/>
      <c r="J12" s="259"/>
      <c r="K12" s="259"/>
      <c r="L12" s="276"/>
      <c r="M12" s="289"/>
      <c r="N12" s="289"/>
      <c r="O12" s="289"/>
    </row>
    <row r="13" spans="1:47" s="274" customFormat="1" ht="120" customHeight="1" x14ac:dyDescent="0.25">
      <c r="A13" s="279"/>
      <c r="B13" s="279"/>
      <c r="C13" s="284"/>
      <c r="D13" s="248"/>
      <c r="E13" s="283"/>
      <c r="F13" s="288"/>
      <c r="G13" s="283"/>
      <c r="H13" s="179"/>
      <c r="I13" s="276"/>
      <c r="J13" s="259"/>
      <c r="K13" s="259"/>
      <c r="L13" s="276"/>
      <c r="M13" s="289"/>
      <c r="N13" s="289"/>
      <c r="O13" s="289"/>
    </row>
    <row r="14" spans="1:47" s="274" customFormat="1" ht="15.75" x14ac:dyDescent="0.25">
      <c r="A14" s="279"/>
      <c r="B14" s="279"/>
      <c r="C14" s="284"/>
      <c r="D14" s="248"/>
      <c r="E14" s="198"/>
      <c r="F14" s="519"/>
      <c r="G14" s="519"/>
      <c r="H14" s="179"/>
      <c r="I14" s="276"/>
      <c r="J14" s="259"/>
      <c r="K14" s="259"/>
      <c r="L14" s="276"/>
      <c r="M14" s="289"/>
      <c r="N14" s="289"/>
      <c r="O14" s="289"/>
    </row>
    <row r="15" spans="1:47" s="274" customFormat="1" x14ac:dyDescent="0.25">
      <c r="A15" s="279"/>
      <c r="B15" s="279"/>
      <c r="C15" s="284"/>
      <c r="D15" s="248"/>
      <c r="E15" s="198"/>
      <c r="F15" s="500"/>
      <c r="G15" s="500"/>
      <c r="H15" s="179"/>
      <c r="I15" s="276"/>
      <c r="J15" s="259"/>
      <c r="K15" s="259"/>
      <c r="L15" s="276"/>
      <c r="M15" s="289"/>
      <c r="N15" s="289"/>
      <c r="O15" s="289"/>
    </row>
    <row r="16" spans="1:47" s="274" customFormat="1" x14ac:dyDescent="0.25">
      <c r="A16" s="279"/>
      <c r="B16" s="279"/>
      <c r="C16" s="284"/>
      <c r="D16" s="248"/>
      <c r="E16" s="198"/>
      <c r="F16" s="500"/>
      <c r="G16" s="500"/>
      <c r="H16" s="179"/>
      <c r="I16" s="276"/>
      <c r="J16" s="259"/>
      <c r="K16" s="259"/>
      <c r="L16" s="276"/>
      <c r="M16" s="289"/>
      <c r="N16" s="289"/>
      <c r="O16" s="289"/>
    </row>
    <row r="17" spans="1:16" s="274" customFormat="1" ht="27.6" customHeight="1" thickBot="1" x14ac:dyDescent="0.3">
      <c r="A17" s="279"/>
      <c r="B17" s="279"/>
      <c r="C17" s="279"/>
      <c r="D17" s="502"/>
      <c r="E17" s="502"/>
      <c r="F17" s="502"/>
      <c r="G17" s="502"/>
      <c r="H17" s="502"/>
      <c r="I17" s="276"/>
      <c r="J17" s="259"/>
      <c r="K17" s="259"/>
      <c r="L17" s="276"/>
      <c r="M17" s="289"/>
      <c r="N17" s="289"/>
      <c r="O17" s="289"/>
      <c r="P17" s="283"/>
    </row>
    <row r="18" spans="1:16" s="274" customFormat="1" ht="15.75" thickTop="1" x14ac:dyDescent="0.25">
      <c r="A18" s="279"/>
      <c r="B18" s="279"/>
      <c r="C18" s="279"/>
      <c r="D18" s="284"/>
      <c r="E18" s="283"/>
      <c r="F18" s="288"/>
      <c r="G18" s="283"/>
      <c r="H18" s="275"/>
      <c r="I18" s="321"/>
      <c r="J18" s="322"/>
      <c r="K18" s="322"/>
      <c r="L18" s="321"/>
      <c r="M18" s="323"/>
      <c r="N18" s="323"/>
      <c r="O18" s="323"/>
      <c r="P18" s="283"/>
    </row>
    <row r="19" spans="1:16" s="274" customFormat="1" ht="30" customHeight="1" x14ac:dyDescent="0.25">
      <c r="A19" s="279"/>
      <c r="B19" s="279"/>
      <c r="C19" s="279"/>
      <c r="D19" s="284"/>
      <c r="E19" s="283"/>
      <c r="F19" s="288"/>
      <c r="G19" s="283"/>
      <c r="H19" s="275"/>
      <c r="I19" s="276"/>
      <c r="J19" s="259"/>
      <c r="K19" s="259"/>
      <c r="L19" s="276"/>
      <c r="M19" s="289"/>
      <c r="N19" s="289"/>
      <c r="O19" s="289"/>
      <c r="P19" s="283"/>
    </row>
    <row r="20" spans="1:16" s="274" customFormat="1" ht="30" customHeight="1" x14ac:dyDescent="0.25">
      <c r="A20" s="279"/>
      <c r="B20" s="279"/>
      <c r="C20" s="279"/>
      <c r="D20" s="279"/>
      <c r="E20" s="283"/>
      <c r="F20" s="288"/>
      <c r="H20" s="271"/>
      <c r="I20" s="276"/>
      <c r="J20" s="259"/>
      <c r="K20" s="259"/>
      <c r="L20" s="276"/>
      <c r="M20" s="289"/>
      <c r="N20" s="289"/>
      <c r="O20" s="289"/>
    </row>
    <row r="21" spans="1:16" s="274" customFormat="1" ht="30" customHeight="1" x14ac:dyDescent="0.25">
      <c r="A21" s="279"/>
      <c r="B21" s="279"/>
      <c r="C21" s="279"/>
      <c r="D21" s="279"/>
      <c r="E21" s="283"/>
      <c r="F21" s="288"/>
      <c r="H21" s="271"/>
      <c r="I21" s="276"/>
      <c r="J21" s="259"/>
      <c r="K21" s="259"/>
      <c r="L21" s="276"/>
      <c r="M21" s="289"/>
      <c r="N21" s="289"/>
      <c r="O21" s="289"/>
    </row>
    <row r="22" spans="1:16" s="274" customFormat="1" ht="60" customHeight="1" x14ac:dyDescent="0.25">
      <c r="A22" s="279"/>
      <c r="B22" s="279"/>
      <c r="C22" s="279"/>
      <c r="D22" s="279"/>
      <c r="E22" s="324"/>
      <c r="H22" s="271"/>
      <c r="I22" s="276"/>
      <c r="J22" s="259"/>
      <c r="K22" s="259"/>
      <c r="L22" s="276"/>
      <c r="M22" s="289"/>
      <c r="N22" s="289"/>
      <c r="O22" s="289"/>
    </row>
    <row r="23" spans="1:16" s="274" customFormat="1" x14ac:dyDescent="0.25">
      <c r="A23" s="279"/>
      <c r="B23" s="279"/>
      <c r="C23" s="279"/>
      <c r="D23" s="279"/>
      <c r="F23" s="290"/>
      <c r="H23" s="271"/>
      <c r="I23" s="276"/>
      <c r="J23" s="259"/>
      <c r="K23" s="259"/>
      <c r="L23" s="276"/>
      <c r="M23" s="289"/>
      <c r="N23" s="289"/>
      <c r="O23" s="289"/>
    </row>
    <row r="24" spans="1:16" s="274" customFormat="1" ht="90" customHeight="1" x14ac:dyDescent="0.25">
      <c r="A24" s="279"/>
      <c r="B24" s="279"/>
      <c r="C24" s="279"/>
      <c r="D24" s="279"/>
      <c r="F24" s="290"/>
      <c r="H24" s="271"/>
      <c r="I24" s="276"/>
      <c r="J24" s="259"/>
      <c r="K24" s="259"/>
      <c r="L24" s="276"/>
      <c r="M24" s="289"/>
      <c r="N24" s="289"/>
      <c r="O24" s="289"/>
    </row>
    <row r="25" spans="1:16" s="274" customFormat="1" x14ac:dyDescent="0.25">
      <c r="A25" s="279"/>
      <c r="B25" s="279"/>
      <c r="C25" s="279"/>
      <c r="D25" s="279"/>
      <c r="F25" s="290"/>
      <c r="H25" s="271"/>
      <c r="I25" s="276"/>
      <c r="J25" s="259"/>
      <c r="K25" s="259"/>
      <c r="L25" s="276"/>
      <c r="M25" s="289"/>
      <c r="N25" s="289"/>
      <c r="O25" s="289"/>
    </row>
    <row r="26" spans="1:16" s="274" customFormat="1" ht="30" customHeight="1" x14ac:dyDescent="0.25">
      <c r="A26" s="279"/>
      <c r="B26" s="279"/>
      <c r="C26" s="279"/>
      <c r="D26" s="279"/>
      <c r="F26" s="290"/>
      <c r="H26" s="271"/>
      <c r="I26" s="276"/>
      <c r="J26" s="259"/>
      <c r="K26" s="259"/>
      <c r="L26" s="276"/>
      <c r="M26" s="289"/>
      <c r="N26" s="289"/>
      <c r="O26" s="289"/>
    </row>
    <row r="27" spans="1:16" s="274" customFormat="1" ht="30" customHeight="1" x14ac:dyDescent="0.25">
      <c r="A27" s="279"/>
      <c r="B27" s="279"/>
      <c r="C27" s="279"/>
      <c r="D27" s="279"/>
      <c r="F27" s="290"/>
      <c r="H27" s="271"/>
      <c r="I27" s="276"/>
      <c r="J27" s="259"/>
      <c r="K27" s="259"/>
      <c r="L27" s="276"/>
      <c r="M27" s="289"/>
      <c r="N27" s="289"/>
      <c r="O27" s="289"/>
    </row>
    <row r="28" spans="1:16" s="274" customFormat="1" x14ac:dyDescent="0.25">
      <c r="A28" s="279"/>
      <c r="B28" s="279"/>
      <c r="C28" s="279"/>
      <c r="D28" s="279"/>
      <c r="F28" s="290"/>
      <c r="H28" s="271"/>
      <c r="I28" s="276"/>
      <c r="J28" s="259"/>
      <c r="K28" s="259"/>
      <c r="L28" s="276"/>
      <c r="M28" s="289"/>
      <c r="N28" s="289"/>
      <c r="O28" s="289"/>
    </row>
    <row r="29" spans="1:16" s="274" customFormat="1" x14ac:dyDescent="0.25">
      <c r="A29" s="279"/>
      <c r="B29" s="279"/>
      <c r="C29" s="279"/>
      <c r="D29" s="279"/>
      <c r="F29" s="290"/>
      <c r="H29" s="271"/>
      <c r="I29" s="276"/>
      <c r="J29" s="259"/>
      <c r="K29" s="259"/>
      <c r="L29" s="276"/>
      <c r="M29" s="289"/>
      <c r="N29" s="289"/>
      <c r="O29" s="289"/>
    </row>
    <row r="30" spans="1:16" s="274" customFormat="1" x14ac:dyDescent="0.25">
      <c r="A30" s="279"/>
      <c r="B30" s="279"/>
      <c r="C30" s="279"/>
      <c r="D30" s="279"/>
      <c r="F30" s="290"/>
      <c r="H30" s="271"/>
      <c r="I30" s="276"/>
      <c r="J30" s="259"/>
      <c r="K30" s="259"/>
      <c r="L30" s="276"/>
      <c r="M30" s="289"/>
      <c r="N30" s="289"/>
      <c r="O30" s="289"/>
    </row>
    <row r="31" spans="1:16" s="274" customFormat="1" x14ac:dyDescent="0.25">
      <c r="A31" s="279"/>
      <c r="B31" s="279"/>
      <c r="C31" s="279"/>
      <c r="D31" s="279"/>
      <c r="F31" s="290"/>
      <c r="H31" s="271"/>
      <c r="I31" s="276"/>
      <c r="J31" s="259"/>
      <c r="K31" s="259"/>
      <c r="L31" s="276"/>
      <c r="M31" s="289"/>
      <c r="N31" s="289"/>
      <c r="O31" s="289"/>
    </row>
    <row r="32" spans="1:16" s="274" customFormat="1" x14ac:dyDescent="0.25">
      <c r="A32" s="279"/>
      <c r="B32" s="279"/>
      <c r="C32" s="279"/>
      <c r="D32" s="279"/>
      <c r="F32" s="290"/>
      <c r="H32" s="271"/>
      <c r="I32" s="276"/>
      <c r="J32" s="259"/>
      <c r="K32" s="259"/>
      <c r="L32" s="276"/>
      <c r="M32" s="289"/>
      <c r="N32" s="289"/>
      <c r="O32" s="289"/>
    </row>
    <row r="33" spans="1:15" s="274" customFormat="1" x14ac:dyDescent="0.25">
      <c r="A33" s="279"/>
      <c r="B33" s="279"/>
      <c r="C33" s="279"/>
      <c r="D33" s="279"/>
      <c r="F33" s="290"/>
      <c r="H33" s="271"/>
      <c r="I33" s="276"/>
      <c r="J33" s="259"/>
      <c r="K33" s="259"/>
      <c r="L33" s="276"/>
      <c r="M33" s="289"/>
      <c r="N33" s="289"/>
      <c r="O33" s="289"/>
    </row>
    <row r="34" spans="1:15" s="274" customFormat="1" x14ac:dyDescent="0.25">
      <c r="A34" s="279"/>
      <c r="B34" s="279"/>
      <c r="C34" s="279"/>
      <c r="D34" s="279"/>
      <c r="F34" s="290"/>
      <c r="H34" s="271"/>
      <c r="I34" s="276"/>
      <c r="J34" s="259"/>
      <c r="K34" s="259"/>
      <c r="L34" s="276"/>
      <c r="M34" s="289"/>
      <c r="N34" s="289"/>
      <c r="O34" s="289"/>
    </row>
    <row r="35" spans="1:15" s="274" customFormat="1" ht="30" customHeight="1" x14ac:dyDescent="0.25">
      <c r="A35" s="279"/>
      <c r="B35" s="279"/>
      <c r="C35" s="279"/>
      <c r="D35" s="279"/>
      <c r="F35" s="290"/>
      <c r="H35" s="271"/>
      <c r="I35" s="276"/>
      <c r="J35" s="259"/>
      <c r="K35" s="259"/>
      <c r="L35" s="276"/>
      <c r="M35" s="289"/>
      <c r="N35" s="289"/>
      <c r="O35" s="289"/>
    </row>
    <row r="36" spans="1:15" s="274" customFormat="1" ht="30" customHeight="1" x14ac:dyDescent="0.25">
      <c r="A36" s="279"/>
      <c r="B36" s="279"/>
      <c r="C36" s="279"/>
      <c r="D36" s="279"/>
      <c r="F36" s="290"/>
      <c r="H36" s="271"/>
      <c r="I36" s="276"/>
      <c r="J36" s="259"/>
      <c r="K36" s="259"/>
      <c r="L36" s="276"/>
      <c r="M36" s="289"/>
      <c r="N36" s="289"/>
      <c r="O36" s="289"/>
    </row>
    <row r="37" spans="1:15" s="274" customFormat="1" ht="30" customHeight="1" x14ac:dyDescent="0.25">
      <c r="A37" s="279"/>
      <c r="B37" s="279"/>
      <c r="C37" s="279"/>
      <c r="D37" s="279"/>
      <c r="F37" s="290"/>
      <c r="H37" s="271"/>
      <c r="I37" s="276"/>
      <c r="J37" s="259"/>
      <c r="K37" s="259"/>
      <c r="L37" s="276"/>
      <c r="M37" s="289"/>
      <c r="N37" s="289"/>
      <c r="O37" s="289"/>
    </row>
    <row r="38" spans="1:15" s="274" customFormat="1" ht="60" customHeight="1" x14ac:dyDescent="0.25">
      <c r="A38" s="279"/>
      <c r="B38" s="279"/>
      <c r="C38" s="279"/>
      <c r="D38" s="279"/>
      <c r="F38" s="290"/>
      <c r="H38" s="271"/>
      <c r="I38" s="276"/>
      <c r="J38" s="259"/>
      <c r="K38" s="259"/>
      <c r="L38" s="276"/>
      <c r="M38" s="289"/>
      <c r="N38" s="289"/>
      <c r="O38" s="289"/>
    </row>
    <row r="39" spans="1:15" s="274" customFormat="1" x14ac:dyDescent="0.25">
      <c r="A39" s="279"/>
      <c r="B39" s="279"/>
      <c r="C39" s="279"/>
      <c r="D39" s="279"/>
      <c r="F39" s="290"/>
      <c r="H39" s="271"/>
      <c r="I39" s="276"/>
      <c r="J39" s="259"/>
      <c r="K39" s="259"/>
      <c r="L39" s="276"/>
      <c r="M39" s="289"/>
      <c r="N39" s="289"/>
      <c r="O39" s="289"/>
    </row>
    <row r="40" spans="1:15" s="274" customFormat="1" ht="90" customHeight="1" x14ac:dyDescent="0.25">
      <c r="A40" s="279"/>
      <c r="B40" s="279"/>
      <c r="C40" s="279"/>
      <c r="D40" s="279"/>
      <c r="F40" s="290"/>
      <c r="H40" s="271"/>
      <c r="I40" s="276"/>
      <c r="J40" s="259"/>
      <c r="K40" s="259"/>
      <c r="L40" s="276"/>
      <c r="M40" s="289"/>
      <c r="N40" s="289"/>
      <c r="O40" s="289"/>
    </row>
    <row r="41" spans="1:15" s="274" customFormat="1" x14ac:dyDescent="0.25">
      <c r="A41" s="279"/>
      <c r="B41" s="279"/>
      <c r="C41" s="279"/>
      <c r="D41" s="279"/>
      <c r="F41" s="290"/>
      <c r="H41" s="271"/>
      <c r="I41" s="276"/>
      <c r="J41" s="259"/>
      <c r="K41" s="259"/>
      <c r="L41" s="276"/>
      <c r="M41" s="289"/>
      <c r="N41" s="289"/>
      <c r="O41" s="289"/>
    </row>
    <row r="42" spans="1:15" s="274" customFormat="1" ht="30" customHeight="1" x14ac:dyDescent="0.25">
      <c r="A42" s="279"/>
      <c r="B42" s="279"/>
      <c r="C42" s="279"/>
      <c r="D42" s="279"/>
      <c r="F42" s="290"/>
      <c r="H42" s="271"/>
      <c r="I42" s="276"/>
      <c r="J42" s="259"/>
      <c r="K42" s="259"/>
      <c r="L42" s="276"/>
      <c r="M42" s="289"/>
      <c r="N42" s="289"/>
      <c r="O42" s="289"/>
    </row>
    <row r="43" spans="1:15" s="274" customFormat="1" ht="30" customHeight="1" x14ac:dyDescent="0.25">
      <c r="A43" s="279"/>
      <c r="B43" s="279"/>
      <c r="C43" s="279"/>
      <c r="D43" s="279"/>
      <c r="F43" s="290"/>
      <c r="H43" s="271"/>
      <c r="I43" s="276"/>
      <c r="J43" s="259"/>
      <c r="K43" s="259"/>
      <c r="L43" s="276"/>
      <c r="M43" s="289"/>
      <c r="N43" s="289"/>
      <c r="O43" s="289"/>
    </row>
    <row r="44" spans="1:15" s="274" customFormat="1" x14ac:dyDescent="0.25">
      <c r="A44" s="279"/>
      <c r="B44" s="279"/>
      <c r="C44" s="279"/>
      <c r="D44" s="279"/>
      <c r="F44" s="290"/>
      <c r="H44" s="271"/>
      <c r="I44" s="276"/>
      <c r="J44" s="259"/>
      <c r="K44" s="259"/>
      <c r="L44" s="276"/>
      <c r="M44" s="289"/>
      <c r="N44" s="289"/>
      <c r="O44" s="289"/>
    </row>
    <row r="45" spans="1:15" s="274" customFormat="1" x14ac:dyDescent="0.25">
      <c r="A45" s="279"/>
      <c r="B45" s="279"/>
      <c r="C45" s="279"/>
      <c r="D45" s="279"/>
      <c r="F45" s="290"/>
      <c r="H45" s="271"/>
      <c r="I45" s="276"/>
      <c r="J45" s="259"/>
      <c r="K45" s="259"/>
      <c r="L45" s="276"/>
      <c r="M45" s="289"/>
      <c r="N45" s="289"/>
      <c r="O45" s="289"/>
    </row>
    <row r="46" spans="1:15" s="274" customFormat="1" x14ac:dyDescent="0.25">
      <c r="A46" s="279"/>
      <c r="B46" s="279"/>
      <c r="C46" s="279"/>
      <c r="D46" s="279"/>
      <c r="F46" s="290"/>
      <c r="H46" s="271"/>
      <c r="I46" s="276"/>
      <c r="J46" s="259"/>
      <c r="K46" s="259"/>
      <c r="L46" s="276"/>
      <c r="M46" s="289"/>
      <c r="N46" s="289"/>
      <c r="O46" s="289"/>
    </row>
    <row r="47" spans="1:15" s="274" customFormat="1" x14ac:dyDescent="0.25">
      <c r="A47" s="279"/>
      <c r="B47" s="279"/>
      <c r="C47" s="279"/>
      <c r="D47" s="279"/>
      <c r="F47" s="290"/>
      <c r="H47" s="271"/>
      <c r="I47" s="276"/>
      <c r="J47" s="259"/>
      <c r="K47" s="259"/>
      <c r="L47" s="276"/>
      <c r="M47" s="289"/>
      <c r="N47" s="289"/>
      <c r="O47" s="289"/>
    </row>
    <row r="48" spans="1:15" s="274" customFormat="1" x14ac:dyDescent="0.25">
      <c r="A48" s="279"/>
      <c r="B48" s="279"/>
      <c r="C48" s="279"/>
      <c r="D48" s="279"/>
      <c r="F48" s="290"/>
      <c r="H48" s="271"/>
      <c r="I48" s="276"/>
      <c r="J48" s="259"/>
      <c r="K48" s="259"/>
      <c r="L48" s="276"/>
      <c r="M48" s="289"/>
      <c r="N48" s="289"/>
      <c r="O48" s="289"/>
    </row>
    <row r="49" spans="1:15" s="274" customFormat="1" x14ac:dyDescent="0.25">
      <c r="A49" s="279"/>
      <c r="B49" s="279"/>
      <c r="C49" s="279"/>
      <c r="D49" s="279"/>
      <c r="F49" s="290"/>
      <c r="H49" s="271"/>
      <c r="I49" s="276"/>
      <c r="J49" s="259"/>
      <c r="K49" s="259"/>
      <c r="L49" s="276"/>
      <c r="M49" s="289"/>
      <c r="N49" s="289"/>
      <c r="O49" s="289"/>
    </row>
    <row r="50" spans="1:15" s="274" customFormat="1" x14ac:dyDescent="0.25">
      <c r="A50" s="279"/>
      <c r="B50" s="279"/>
      <c r="C50" s="279"/>
      <c r="D50" s="279"/>
      <c r="F50" s="290"/>
      <c r="H50" s="271"/>
      <c r="I50" s="276"/>
      <c r="J50" s="259"/>
      <c r="K50" s="259"/>
      <c r="L50" s="276"/>
      <c r="M50" s="289"/>
      <c r="N50" s="289"/>
      <c r="O50" s="289"/>
    </row>
    <row r="51" spans="1:15" s="274" customFormat="1" ht="30" customHeight="1" x14ac:dyDescent="0.25">
      <c r="A51" s="279"/>
      <c r="B51" s="279"/>
      <c r="C51" s="279"/>
      <c r="D51" s="279"/>
      <c r="F51" s="290"/>
      <c r="H51" s="271"/>
      <c r="I51" s="276"/>
      <c r="J51" s="259"/>
      <c r="K51" s="259"/>
      <c r="L51" s="276"/>
      <c r="M51" s="289"/>
      <c r="N51" s="289"/>
      <c r="O51" s="289"/>
    </row>
    <row r="52" spans="1:15" s="274" customFormat="1" ht="30" customHeight="1" x14ac:dyDescent="0.25">
      <c r="A52" s="279"/>
      <c r="B52" s="279"/>
      <c r="C52" s="279"/>
      <c r="D52" s="279"/>
      <c r="F52" s="290"/>
      <c r="H52" s="271"/>
      <c r="I52" s="276"/>
      <c r="J52" s="259"/>
      <c r="K52" s="259"/>
      <c r="L52" s="276"/>
      <c r="M52" s="289"/>
      <c r="N52" s="289"/>
      <c r="O52" s="289"/>
    </row>
    <row r="53" spans="1:15" s="274" customFormat="1" ht="30" customHeight="1" x14ac:dyDescent="0.25">
      <c r="A53" s="279"/>
      <c r="B53" s="279"/>
      <c r="C53" s="279"/>
      <c r="D53" s="279"/>
      <c r="F53" s="290"/>
      <c r="H53" s="271"/>
      <c r="I53" s="276"/>
      <c r="J53" s="259"/>
      <c r="K53" s="259"/>
      <c r="L53" s="276"/>
      <c r="M53" s="289"/>
      <c r="N53" s="289"/>
      <c r="O53" s="289"/>
    </row>
    <row r="54" spans="1:15" s="274" customFormat="1" ht="60" customHeight="1" x14ac:dyDescent="0.25">
      <c r="A54" s="279"/>
      <c r="B54" s="279"/>
      <c r="C54" s="279"/>
      <c r="D54" s="279"/>
      <c r="F54" s="290"/>
      <c r="H54" s="271"/>
      <c r="I54" s="276"/>
      <c r="J54" s="259"/>
      <c r="K54" s="259"/>
      <c r="L54" s="276"/>
      <c r="M54" s="289"/>
      <c r="N54" s="289"/>
      <c r="O54" s="289"/>
    </row>
    <row r="55" spans="1:15" s="274" customFormat="1" x14ac:dyDescent="0.25">
      <c r="A55" s="279"/>
      <c r="B55" s="279"/>
      <c r="C55" s="279"/>
      <c r="D55" s="279"/>
      <c r="F55" s="290"/>
      <c r="H55" s="271"/>
      <c r="I55" s="276"/>
      <c r="J55" s="259"/>
      <c r="K55" s="259"/>
      <c r="L55" s="276"/>
      <c r="M55" s="289"/>
      <c r="N55" s="289"/>
      <c r="O55" s="289"/>
    </row>
    <row r="56" spans="1:15" s="274" customFormat="1" ht="90" customHeight="1" x14ac:dyDescent="0.25">
      <c r="A56" s="279"/>
      <c r="B56" s="279"/>
      <c r="C56" s="279"/>
      <c r="D56" s="279"/>
      <c r="F56" s="290"/>
      <c r="H56" s="271"/>
      <c r="I56" s="276"/>
      <c r="J56" s="259"/>
      <c r="K56" s="259"/>
      <c r="L56" s="276"/>
      <c r="M56" s="289"/>
      <c r="N56" s="289"/>
      <c r="O56" s="289"/>
    </row>
    <row r="57" spans="1:15" s="274" customFormat="1" x14ac:dyDescent="0.25">
      <c r="A57" s="279"/>
      <c r="B57" s="279"/>
      <c r="C57" s="279"/>
      <c r="D57" s="279"/>
      <c r="F57" s="290"/>
      <c r="H57" s="271"/>
      <c r="I57" s="276"/>
      <c r="J57" s="259"/>
      <c r="K57" s="259"/>
      <c r="L57" s="276"/>
      <c r="M57" s="289"/>
      <c r="N57" s="289"/>
      <c r="O57" s="289"/>
    </row>
    <row r="58" spans="1:15" s="274" customFormat="1" ht="30" customHeight="1" x14ac:dyDescent="0.25">
      <c r="A58" s="279"/>
      <c r="B58" s="279"/>
      <c r="C58" s="279"/>
      <c r="D58" s="279"/>
      <c r="F58" s="290"/>
      <c r="H58" s="271"/>
      <c r="I58" s="276"/>
      <c r="J58" s="259"/>
      <c r="K58" s="259"/>
      <c r="L58" s="276"/>
      <c r="M58" s="289"/>
      <c r="N58" s="289"/>
      <c r="O58" s="289"/>
    </row>
    <row r="59" spans="1:15" s="274" customFormat="1" ht="30" customHeight="1" x14ac:dyDescent="0.25">
      <c r="A59" s="279"/>
      <c r="B59" s="279"/>
      <c r="C59" s="279"/>
      <c r="D59" s="279"/>
      <c r="F59" s="290"/>
      <c r="H59" s="271"/>
      <c r="I59" s="276"/>
      <c r="J59" s="259"/>
      <c r="K59" s="259"/>
      <c r="L59" s="276"/>
      <c r="M59" s="289"/>
      <c r="N59" s="289"/>
      <c r="O59" s="289"/>
    </row>
    <row r="60" spans="1:15" s="274" customFormat="1" x14ac:dyDescent="0.25">
      <c r="A60" s="279"/>
      <c r="B60" s="279"/>
      <c r="C60" s="279"/>
      <c r="D60" s="279"/>
      <c r="F60" s="290"/>
      <c r="H60" s="271"/>
      <c r="I60" s="276"/>
      <c r="J60" s="259"/>
      <c r="K60" s="259"/>
      <c r="L60" s="276"/>
      <c r="M60" s="289"/>
      <c r="N60" s="289"/>
      <c r="O60" s="289"/>
    </row>
    <row r="61" spans="1:15" s="274" customFormat="1" x14ac:dyDescent="0.25">
      <c r="A61" s="279"/>
      <c r="B61" s="279"/>
      <c r="C61" s="279"/>
      <c r="D61" s="279"/>
      <c r="F61" s="290"/>
      <c r="H61" s="271"/>
      <c r="I61" s="276"/>
      <c r="J61" s="259"/>
      <c r="K61" s="259"/>
      <c r="L61" s="276"/>
      <c r="M61" s="289"/>
      <c r="N61" s="289"/>
      <c r="O61" s="289"/>
    </row>
    <row r="62" spans="1:15" s="274" customFormat="1" x14ac:dyDescent="0.25">
      <c r="A62" s="279"/>
      <c r="B62" s="279"/>
      <c r="C62" s="279"/>
      <c r="D62" s="279"/>
      <c r="F62" s="290"/>
      <c r="H62" s="271"/>
      <c r="I62" s="276"/>
      <c r="J62" s="259"/>
      <c r="K62" s="259"/>
      <c r="L62" s="276"/>
      <c r="M62" s="289"/>
      <c r="N62" s="289"/>
      <c r="O62" s="289"/>
    </row>
    <row r="63" spans="1:15" s="274" customFormat="1" x14ac:dyDescent="0.25">
      <c r="A63" s="279"/>
      <c r="B63" s="279"/>
      <c r="C63" s="279"/>
      <c r="D63" s="279"/>
      <c r="F63" s="290"/>
      <c r="H63" s="271"/>
      <c r="I63" s="276"/>
      <c r="J63" s="259"/>
      <c r="K63" s="259"/>
      <c r="L63" s="276"/>
      <c r="M63" s="289"/>
      <c r="N63" s="289"/>
      <c r="O63" s="289"/>
    </row>
    <row r="64" spans="1:15" s="274" customFormat="1" x14ac:dyDescent="0.25">
      <c r="A64" s="279"/>
      <c r="B64" s="279"/>
      <c r="C64" s="279"/>
      <c r="D64" s="279"/>
      <c r="F64" s="290"/>
      <c r="H64" s="271"/>
      <c r="I64" s="276"/>
      <c r="J64" s="259"/>
      <c r="K64" s="259"/>
      <c r="L64" s="276"/>
      <c r="M64" s="289"/>
      <c r="N64" s="289"/>
      <c r="O64" s="289"/>
    </row>
    <row r="65" spans="1:15" s="274" customFormat="1" x14ac:dyDescent="0.25">
      <c r="A65" s="279"/>
      <c r="B65" s="279"/>
      <c r="C65" s="279"/>
      <c r="D65" s="279"/>
      <c r="F65" s="290"/>
      <c r="H65" s="271"/>
      <c r="I65" s="276"/>
      <c r="J65" s="259"/>
      <c r="K65" s="259"/>
      <c r="L65" s="276"/>
      <c r="M65" s="289"/>
      <c r="N65" s="289"/>
      <c r="O65" s="289"/>
    </row>
    <row r="66" spans="1:15" s="274" customFormat="1" x14ac:dyDescent="0.25">
      <c r="A66" s="279"/>
      <c r="B66" s="279"/>
      <c r="C66" s="279"/>
      <c r="D66" s="279"/>
      <c r="F66" s="290"/>
      <c r="H66" s="271"/>
      <c r="I66" s="276"/>
      <c r="J66" s="259"/>
      <c r="K66" s="259"/>
      <c r="L66" s="276"/>
      <c r="M66" s="289"/>
      <c r="N66" s="289"/>
      <c r="O66" s="289"/>
    </row>
    <row r="67" spans="1:15" s="274" customFormat="1" ht="30" customHeight="1" x14ac:dyDescent="0.25">
      <c r="A67" s="279"/>
      <c r="B67" s="279"/>
      <c r="C67" s="279"/>
      <c r="D67" s="279"/>
      <c r="F67" s="290"/>
      <c r="H67" s="271"/>
      <c r="I67" s="276"/>
      <c r="J67" s="259"/>
      <c r="K67" s="259"/>
      <c r="L67" s="276"/>
      <c r="M67" s="289"/>
      <c r="N67" s="289"/>
      <c r="O67" s="289"/>
    </row>
    <row r="68" spans="1:15" s="274" customFormat="1" ht="30" customHeight="1" x14ac:dyDescent="0.25">
      <c r="A68" s="279"/>
      <c r="B68" s="279"/>
      <c r="C68" s="279"/>
      <c r="D68" s="279"/>
      <c r="F68" s="290"/>
      <c r="H68" s="271"/>
      <c r="I68" s="276"/>
      <c r="J68" s="259"/>
      <c r="K68" s="259"/>
      <c r="L68" s="276"/>
      <c r="M68" s="289"/>
      <c r="N68" s="289"/>
      <c r="O68" s="289"/>
    </row>
    <row r="69" spans="1:15" s="274" customFormat="1" ht="30" customHeight="1" x14ac:dyDescent="0.25">
      <c r="A69" s="279"/>
      <c r="B69" s="279"/>
      <c r="C69" s="279"/>
      <c r="D69" s="279"/>
      <c r="F69" s="290"/>
      <c r="H69" s="271"/>
      <c r="I69" s="276"/>
      <c r="J69" s="259"/>
      <c r="K69" s="259"/>
      <c r="L69" s="276"/>
      <c r="M69" s="289"/>
      <c r="N69" s="289"/>
      <c r="O69" s="289"/>
    </row>
    <row r="70" spans="1:15" s="274" customFormat="1" ht="60" customHeight="1" x14ac:dyDescent="0.25">
      <c r="A70" s="279"/>
      <c r="B70" s="279"/>
      <c r="C70" s="279"/>
      <c r="D70" s="279"/>
      <c r="F70" s="290"/>
      <c r="H70" s="271"/>
      <c r="I70" s="276"/>
      <c r="J70" s="259"/>
      <c r="K70" s="259"/>
      <c r="L70" s="276"/>
      <c r="M70" s="289"/>
      <c r="N70" s="289"/>
      <c r="O70" s="289"/>
    </row>
    <row r="71" spans="1:15" s="274" customFormat="1" x14ac:dyDescent="0.25">
      <c r="A71" s="279"/>
      <c r="B71" s="279"/>
      <c r="C71" s="279"/>
      <c r="D71" s="279"/>
      <c r="F71" s="290"/>
      <c r="H71" s="271"/>
      <c r="I71" s="276"/>
      <c r="J71" s="259"/>
      <c r="K71" s="259"/>
      <c r="L71" s="276"/>
      <c r="M71" s="289"/>
      <c r="N71" s="289"/>
      <c r="O71" s="289"/>
    </row>
    <row r="72" spans="1:15" s="274" customFormat="1" ht="90" customHeight="1" x14ac:dyDescent="0.25">
      <c r="A72" s="279"/>
      <c r="B72" s="279"/>
      <c r="C72" s="279"/>
      <c r="D72" s="279"/>
      <c r="F72" s="290"/>
      <c r="H72" s="271"/>
      <c r="I72" s="276"/>
      <c r="J72" s="259"/>
      <c r="K72" s="259"/>
      <c r="L72" s="276"/>
      <c r="M72" s="289"/>
      <c r="N72" s="289"/>
      <c r="O72" s="289"/>
    </row>
    <row r="74" spans="1:15" ht="30" customHeight="1" x14ac:dyDescent="0.25"/>
    <row r="75" spans="1:15" ht="30" customHeight="1" x14ac:dyDescent="0.25"/>
    <row r="83" ht="30" customHeight="1" x14ac:dyDescent="0.25"/>
    <row r="84" ht="30" customHeight="1" x14ac:dyDescent="0.25"/>
    <row r="85" ht="30" customHeight="1" x14ac:dyDescent="0.25"/>
    <row r="86" ht="60" customHeight="1" x14ac:dyDescent="0.25"/>
    <row r="88" ht="90" customHeight="1" x14ac:dyDescent="0.25"/>
    <row r="90" ht="30" customHeight="1" x14ac:dyDescent="0.25"/>
    <row r="91" ht="30" customHeight="1" x14ac:dyDescent="0.25"/>
    <row r="99" ht="30" customHeight="1" x14ac:dyDescent="0.25"/>
    <row r="100" ht="30" customHeight="1" x14ac:dyDescent="0.25"/>
    <row r="101" ht="30" customHeight="1" x14ac:dyDescent="0.25"/>
    <row r="102" ht="60" customHeight="1" x14ac:dyDescent="0.25"/>
    <row r="104" ht="90" customHeight="1" x14ac:dyDescent="0.25"/>
    <row r="106" ht="30" customHeight="1" x14ac:dyDescent="0.25"/>
    <row r="107" ht="30" customHeight="1" x14ac:dyDescent="0.25"/>
    <row r="115" ht="30" customHeight="1" x14ac:dyDescent="0.25"/>
    <row r="116" ht="30" customHeight="1" x14ac:dyDescent="0.25"/>
    <row r="117" ht="30" customHeight="1" x14ac:dyDescent="0.25"/>
    <row r="118" ht="60" customHeight="1" x14ac:dyDescent="0.25"/>
    <row r="120" ht="90" customHeight="1" x14ac:dyDescent="0.25"/>
    <row r="122" ht="30" customHeight="1" x14ac:dyDescent="0.25"/>
    <row r="123" ht="30" customHeight="1" x14ac:dyDescent="0.25"/>
    <row r="131" ht="30" customHeight="1" x14ac:dyDescent="0.25"/>
    <row r="132" ht="30" customHeight="1" x14ac:dyDescent="0.25"/>
    <row r="133" ht="30" customHeight="1" x14ac:dyDescent="0.25"/>
    <row r="134" ht="60" customHeight="1" x14ac:dyDescent="0.25"/>
    <row r="136" ht="90" customHeight="1" x14ac:dyDescent="0.25"/>
    <row r="138" ht="30" customHeight="1" x14ac:dyDescent="0.25"/>
    <row r="139" ht="30" customHeight="1" x14ac:dyDescent="0.25"/>
    <row r="147" ht="30" customHeight="1" x14ac:dyDescent="0.25"/>
    <row r="148" ht="30" customHeight="1" x14ac:dyDescent="0.25"/>
    <row r="149" ht="30" customHeight="1" x14ac:dyDescent="0.25"/>
    <row r="150" ht="60" customHeight="1" x14ac:dyDescent="0.25"/>
    <row r="152" ht="90" customHeight="1" x14ac:dyDescent="0.25"/>
    <row r="154" ht="30" customHeight="1" x14ac:dyDescent="0.25"/>
    <row r="155" ht="30" customHeight="1" x14ac:dyDescent="0.25"/>
    <row r="163" ht="30" customHeight="1" x14ac:dyDescent="0.25"/>
    <row r="164" ht="30" customHeight="1" x14ac:dyDescent="0.25"/>
    <row r="165" ht="30" customHeight="1" x14ac:dyDescent="0.25"/>
    <row r="166" ht="60" customHeight="1" x14ac:dyDescent="0.25"/>
    <row r="168" ht="90" customHeight="1" x14ac:dyDescent="0.25"/>
    <row r="170" ht="30" customHeight="1" x14ac:dyDescent="0.25"/>
    <row r="171" ht="30" customHeight="1" x14ac:dyDescent="0.25"/>
    <row r="179" ht="30" customHeight="1" x14ac:dyDescent="0.25"/>
    <row r="180" ht="30" customHeight="1" x14ac:dyDescent="0.25"/>
    <row r="181" ht="30" customHeight="1" x14ac:dyDescent="0.25"/>
    <row r="182" ht="60" customHeight="1" x14ac:dyDescent="0.25"/>
    <row r="184" ht="90" customHeight="1" x14ac:dyDescent="0.25"/>
    <row r="186" ht="30" customHeight="1" x14ac:dyDescent="0.25"/>
    <row r="187" ht="30" customHeight="1" x14ac:dyDescent="0.25"/>
  </sheetData>
  <sheetProtection sheet="1" objects="1" scenarios="1" selectLockedCells="1"/>
  <mergeCells count="8">
    <mergeCell ref="D4:H4"/>
    <mergeCell ref="D9:H9"/>
    <mergeCell ref="F14:G14"/>
    <mergeCell ref="F16:G16"/>
    <mergeCell ref="D17:H17"/>
    <mergeCell ref="F15:G15"/>
    <mergeCell ref="F12:G12"/>
    <mergeCell ref="F11:G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4" r:id="rId4" name="Button 22">
              <controlPr defaultSize="0" print="0" autoFill="0" autoPict="0" macro="[0]!GOTO5">
                <anchor moveWithCells="1" sizeWithCells="1">
                  <from>
                    <xdr:col>5</xdr:col>
                    <xdr:colOff>2124075</xdr:colOff>
                    <xdr:row>8</xdr:row>
                    <xdr:rowOff>114300</xdr:rowOff>
                  </from>
                  <to>
                    <xdr:col>5</xdr:col>
                    <xdr:colOff>2847975</xdr:colOff>
                    <xdr:row>8</xdr:row>
                    <xdr:rowOff>314325</xdr:rowOff>
                  </to>
                </anchor>
              </controlPr>
            </control>
          </mc:Choice>
        </mc:AlternateContent>
        <mc:AlternateContent xmlns:mc="http://schemas.openxmlformats.org/markup-compatibility/2006">
          <mc:Choice Requires="x14">
            <control shapeId="8215" r:id="rId5" name="Button 23">
              <controlPr defaultSize="0" print="0" autoFill="0" autoPict="0" macro="[0]!GOTO3">
                <anchor moveWithCells="1" sizeWithCells="1">
                  <from>
                    <xdr:col>5</xdr:col>
                    <xdr:colOff>1323975</xdr:colOff>
                    <xdr:row>8</xdr:row>
                    <xdr:rowOff>114300</xdr:rowOff>
                  </from>
                  <to>
                    <xdr:col>5</xdr:col>
                    <xdr:colOff>1990725</xdr:colOff>
                    <xdr:row>8</xdr:row>
                    <xdr:rowOff>333375</xdr:rowOff>
                  </to>
                </anchor>
              </controlPr>
            </control>
          </mc:Choice>
        </mc:AlternateContent>
        <mc:AlternateContent xmlns:mc="http://schemas.openxmlformats.org/markup-compatibility/2006">
          <mc:Choice Requires="x14">
            <control shapeId="46125" r:id="rId6" name="Group Box 24621">
              <controlPr defaultSize="0" autoFill="0" autoPict="0">
                <anchor moveWithCells="1">
                  <from>
                    <xdr:col>3</xdr:col>
                    <xdr:colOff>142875</xdr:colOff>
                    <xdr:row>5</xdr:row>
                    <xdr:rowOff>0</xdr:rowOff>
                  </from>
                  <to>
                    <xdr:col>6</xdr:col>
                    <xdr:colOff>981075</xdr:colOff>
                    <xdr:row>6</xdr:row>
                    <xdr:rowOff>9525</xdr:rowOff>
                  </to>
                </anchor>
              </controlPr>
            </control>
          </mc:Choice>
        </mc:AlternateContent>
        <mc:AlternateContent xmlns:mc="http://schemas.openxmlformats.org/markup-compatibility/2006">
          <mc:Choice Requires="x14">
            <control shapeId="46126" r:id="rId7" name="Group Box 24622">
              <controlPr defaultSize="0" autoFill="0" autoPict="0">
                <anchor moveWithCells="1">
                  <from>
                    <xdr:col>3</xdr:col>
                    <xdr:colOff>142875</xdr:colOff>
                    <xdr:row>4</xdr:row>
                    <xdr:rowOff>0</xdr:rowOff>
                  </from>
                  <to>
                    <xdr:col>6</xdr:col>
                    <xdr:colOff>981075</xdr:colOff>
                    <xdr:row>5</xdr:row>
                    <xdr:rowOff>9525</xdr:rowOff>
                  </to>
                </anchor>
              </controlPr>
            </control>
          </mc:Choice>
        </mc:AlternateContent>
        <mc:AlternateContent xmlns:mc="http://schemas.openxmlformats.org/markup-compatibility/2006">
          <mc:Choice Requires="x14">
            <control shapeId="46127" r:id="rId8" name="Group Box 24623">
              <controlPr defaultSize="0" autoFill="0" autoPict="0">
                <anchor moveWithCells="1">
                  <from>
                    <xdr:col>3</xdr:col>
                    <xdr:colOff>142875</xdr:colOff>
                    <xdr:row>5</xdr:row>
                    <xdr:rowOff>0</xdr:rowOff>
                  </from>
                  <to>
                    <xdr:col>6</xdr:col>
                    <xdr:colOff>981075</xdr:colOff>
                    <xdr:row>6</xdr:row>
                    <xdr:rowOff>9525</xdr:rowOff>
                  </to>
                </anchor>
              </controlPr>
            </control>
          </mc:Choice>
        </mc:AlternateContent>
        <mc:AlternateContent xmlns:mc="http://schemas.openxmlformats.org/markup-compatibility/2006">
          <mc:Choice Requires="x14">
            <control shapeId="46128" r:id="rId9" name="Group Box 24624">
              <controlPr defaultSize="0" autoFill="0" autoPict="0">
                <anchor moveWithCells="1">
                  <from>
                    <xdr:col>3</xdr:col>
                    <xdr:colOff>142875</xdr:colOff>
                    <xdr:row>6</xdr:row>
                    <xdr:rowOff>0</xdr:rowOff>
                  </from>
                  <to>
                    <xdr:col>6</xdr:col>
                    <xdr:colOff>981075</xdr:colOff>
                    <xdr:row>7</xdr:row>
                    <xdr:rowOff>9525</xdr:rowOff>
                  </to>
                </anchor>
              </controlPr>
            </control>
          </mc:Choice>
        </mc:AlternateContent>
        <mc:AlternateContent xmlns:mc="http://schemas.openxmlformats.org/markup-compatibility/2006">
          <mc:Choice Requires="x14">
            <control shapeId="46130" r:id="rId10" name="Group Box 24626">
              <controlPr defaultSize="0" autoFill="0" autoPict="0">
                <anchor moveWithCells="1">
                  <from>
                    <xdr:col>3</xdr:col>
                    <xdr:colOff>142875</xdr:colOff>
                    <xdr:row>6</xdr:row>
                    <xdr:rowOff>0</xdr:rowOff>
                  </from>
                  <to>
                    <xdr:col>6</xdr:col>
                    <xdr:colOff>981075</xdr:colOff>
                    <xdr:row>7</xdr:row>
                    <xdr:rowOff>9525</xdr:rowOff>
                  </to>
                </anchor>
              </controlPr>
            </control>
          </mc:Choice>
        </mc:AlternateContent>
        <mc:AlternateContent xmlns:mc="http://schemas.openxmlformats.org/markup-compatibility/2006">
          <mc:Choice Requires="x14">
            <control shapeId="46133" r:id="rId11" name="Group Box 24629">
              <controlPr defaultSize="0" autoFill="0" autoPict="0">
                <anchor moveWithCells="1">
                  <from>
                    <xdr:col>3</xdr:col>
                    <xdr:colOff>142875</xdr:colOff>
                    <xdr:row>6</xdr:row>
                    <xdr:rowOff>0</xdr:rowOff>
                  </from>
                  <to>
                    <xdr:col>6</xdr:col>
                    <xdr:colOff>981075</xdr:colOff>
                    <xdr:row>7</xdr:row>
                    <xdr:rowOff>9525</xdr:rowOff>
                  </to>
                </anchor>
              </controlPr>
            </control>
          </mc:Choice>
        </mc:AlternateContent>
        <mc:AlternateContent xmlns:mc="http://schemas.openxmlformats.org/markup-compatibility/2006">
          <mc:Choice Requires="x14">
            <control shapeId="46134" r:id="rId12" name="Group Box 24630">
              <controlPr defaultSize="0" autoFill="0" autoPict="0">
                <anchor moveWithCells="1">
                  <from>
                    <xdr:col>3</xdr:col>
                    <xdr:colOff>142875</xdr:colOff>
                    <xdr:row>7</xdr:row>
                    <xdr:rowOff>0</xdr:rowOff>
                  </from>
                  <to>
                    <xdr:col>6</xdr:col>
                    <xdr:colOff>981075</xdr:colOff>
                    <xdr:row>8</xdr:row>
                    <xdr:rowOff>9525</xdr:rowOff>
                  </to>
                </anchor>
              </controlPr>
            </control>
          </mc:Choice>
        </mc:AlternateContent>
        <mc:AlternateContent xmlns:mc="http://schemas.openxmlformats.org/markup-compatibility/2006">
          <mc:Choice Requires="x14">
            <control shapeId="46135" r:id="rId13" name="Group Box 24631">
              <controlPr defaultSize="0" autoFill="0" autoPict="0">
                <anchor moveWithCells="1">
                  <from>
                    <xdr:col>3</xdr:col>
                    <xdr:colOff>142875</xdr:colOff>
                    <xdr:row>7</xdr:row>
                    <xdr:rowOff>0</xdr:rowOff>
                  </from>
                  <to>
                    <xdr:col>6</xdr:col>
                    <xdr:colOff>981075</xdr:colOff>
                    <xdr:row>8</xdr:row>
                    <xdr:rowOff>9525</xdr:rowOff>
                  </to>
                </anchor>
              </controlPr>
            </control>
          </mc:Choice>
        </mc:AlternateContent>
        <mc:AlternateContent xmlns:mc="http://schemas.openxmlformats.org/markup-compatibility/2006">
          <mc:Choice Requires="x14">
            <control shapeId="46137" r:id="rId14" name="Group Box 24633">
              <controlPr defaultSize="0" autoFill="0" autoPict="0">
                <anchor moveWithCells="1">
                  <from>
                    <xdr:col>3</xdr:col>
                    <xdr:colOff>142875</xdr:colOff>
                    <xdr:row>7</xdr:row>
                    <xdr:rowOff>0</xdr:rowOff>
                  </from>
                  <to>
                    <xdr:col>6</xdr:col>
                    <xdr:colOff>981075</xdr:colOff>
                    <xdr:row>8</xdr:row>
                    <xdr:rowOff>9525</xdr:rowOff>
                  </to>
                </anchor>
              </controlPr>
            </control>
          </mc:Choice>
        </mc:AlternateContent>
        <mc:AlternateContent xmlns:mc="http://schemas.openxmlformats.org/markup-compatibility/2006">
          <mc:Choice Requires="x14">
            <control shapeId="46138" r:id="rId15" name="Group Box 24634">
              <controlPr defaultSize="0" autoFill="0" autoPict="0">
                <anchor moveWithCells="1">
                  <from>
                    <xdr:col>3</xdr:col>
                    <xdr:colOff>142875</xdr:colOff>
                    <xdr:row>5</xdr:row>
                    <xdr:rowOff>0</xdr:rowOff>
                  </from>
                  <to>
                    <xdr:col>6</xdr:col>
                    <xdr:colOff>981075</xdr:colOff>
                    <xdr:row>6</xdr:row>
                    <xdr:rowOff>9525</xdr:rowOff>
                  </to>
                </anchor>
              </controlPr>
            </control>
          </mc:Choice>
        </mc:AlternateContent>
        <mc:AlternateContent xmlns:mc="http://schemas.openxmlformats.org/markup-compatibility/2006">
          <mc:Choice Requires="x14">
            <control shapeId="46139" r:id="rId16" name="Option Button 24635">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46140" r:id="rId17" name="Option Button 24636">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46146" r:id="rId18" name="Option Button 24642">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46147" r:id="rId19" name="Option Button 24643">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46150" r:id="rId20" name="Option Button 24646">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46151" r:id="rId21" name="Option Button 24647">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46156" r:id="rId22" name="Option Button 24652">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46157" r:id="rId23" name="Option Button 24653">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46160" r:id="rId24" name="Button 24656">
              <controlPr defaultSize="0" print="0" autoFill="0" autoPict="0" macro="[0]!clearbuttons">
                <anchor moveWithCells="1" sizeWithCells="1">
                  <from>
                    <xdr:col>3</xdr:col>
                    <xdr:colOff>152400</xdr:colOff>
                    <xdr:row>8</xdr:row>
                    <xdr:rowOff>104775</xdr:rowOff>
                  </from>
                  <to>
                    <xdr:col>5</xdr:col>
                    <xdr:colOff>104775</xdr:colOff>
                    <xdr:row>8</xdr:row>
                    <xdr:rowOff>304800</xdr:rowOff>
                  </to>
                </anchor>
              </controlPr>
            </control>
          </mc:Choice>
        </mc:AlternateContent>
        <mc:AlternateContent xmlns:mc="http://schemas.openxmlformats.org/markup-compatibility/2006">
          <mc:Choice Requires="x14">
            <control shapeId="46187" r:id="rId25" name="Button 24683">
              <controlPr defaultSize="0" print="0" autoFill="0" autoPict="0" macro="[0]!glossary">
                <anchor moveWithCells="1" sizeWithCells="1">
                  <from>
                    <xdr:col>6</xdr:col>
                    <xdr:colOff>47625</xdr:colOff>
                    <xdr:row>3</xdr:row>
                    <xdr:rowOff>104775</xdr:rowOff>
                  </from>
                  <to>
                    <xdr:col>6</xdr:col>
                    <xdr:colOff>923925</xdr:colOff>
                    <xdr:row>3</xdr:row>
                    <xdr:rowOff>314325</xdr:rowOff>
                  </to>
                </anchor>
              </controlPr>
            </control>
          </mc:Choice>
        </mc:AlternateContent>
        <mc:AlternateContent xmlns:mc="http://schemas.openxmlformats.org/markup-compatibility/2006">
          <mc:Choice Requires="x14">
            <control shapeId="46188" r:id="rId26" name="Button 24684">
              <controlPr defaultSize="0" print="0" autoFill="0" autoPict="0" macro="[0]!returntotop">
                <anchor moveWithCells="1" sizeWithCells="1">
                  <from>
                    <xdr:col>6</xdr:col>
                    <xdr:colOff>85725</xdr:colOff>
                    <xdr:row>8</xdr:row>
                    <xdr:rowOff>114300</xdr:rowOff>
                  </from>
                  <to>
                    <xdr:col>6</xdr:col>
                    <xdr:colOff>962025</xdr:colOff>
                    <xdr:row>8</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977111117893"/>
  </sheetPr>
  <dimension ref="A1:AL62"/>
  <sheetViews>
    <sheetView showGridLines="0" showRowColHeaders="0" topLeftCell="C10" zoomScaleNormal="100" workbookViewId="0"/>
  </sheetViews>
  <sheetFormatPr baseColWidth="10" defaultColWidth="9.140625" defaultRowHeight="15" x14ac:dyDescent="0.25"/>
  <cols>
    <col min="1" max="1" width="2.85546875" style="8" hidden="1" customWidth="1"/>
    <col min="2" max="2" width="6.85546875" style="196" hidden="1" customWidth="1"/>
    <col min="3" max="3" width="2.85546875" style="196" customWidth="1"/>
    <col min="4" max="4" width="2.28515625" style="8" customWidth="1"/>
    <col min="5" max="5" width="12.42578125" style="3" customWidth="1"/>
    <col min="6" max="6" width="60.28515625" style="4" customWidth="1"/>
    <col min="7" max="7" width="14.7109375" customWidth="1"/>
    <col min="8" max="8" width="2.28515625" style="6" customWidth="1"/>
    <col min="9" max="9" width="10.7109375" style="190" customWidth="1"/>
    <col min="10" max="11" width="10.7109375" style="270" hidden="1" customWidth="1"/>
    <col min="12" max="12" width="10.7109375" style="190" hidden="1" customWidth="1"/>
    <col min="13" max="14" width="10.7109375" style="161" customWidth="1"/>
    <col min="15" max="15" width="10.7109375" style="164" customWidth="1"/>
    <col min="16" max="16" width="10.7109375" style="161" customWidth="1"/>
    <col min="17" max="26" width="9.140625" style="161"/>
  </cols>
  <sheetData>
    <row r="1" spans="1:38" s="161" customFormat="1" ht="32.25" customHeight="1" x14ac:dyDescent="0.25">
      <c r="A1" s="190"/>
      <c r="B1" s="190"/>
      <c r="C1" s="190"/>
      <c r="D1" s="190"/>
      <c r="E1" s="162"/>
      <c r="F1" s="164"/>
      <c r="H1" s="190"/>
      <c r="I1" s="248"/>
      <c r="J1" s="190"/>
      <c r="K1" s="190"/>
      <c r="L1" s="196"/>
      <c r="M1" s="162"/>
    </row>
    <row r="2" spans="1:38" s="161" customFormat="1" ht="26.25" x14ac:dyDescent="0.25">
      <c r="A2" s="190"/>
      <c r="B2" s="196"/>
      <c r="C2" s="192"/>
      <c r="D2" s="246" t="s">
        <v>129</v>
      </c>
      <c r="E2" s="263"/>
      <c r="F2" s="262"/>
      <c r="G2" s="179"/>
      <c r="H2" s="248"/>
      <c r="I2" s="248"/>
      <c r="J2" s="190"/>
      <c r="K2" s="190"/>
      <c r="L2" s="196"/>
      <c r="M2" s="162"/>
    </row>
    <row r="3" spans="1:38" s="161" customFormat="1" ht="16.5" customHeight="1" thickBot="1" x14ac:dyDescent="0.45">
      <c r="A3" s="190"/>
      <c r="B3" s="248"/>
      <c r="C3" s="248"/>
      <c r="D3" s="521"/>
      <c r="E3" s="521"/>
      <c r="F3" s="521"/>
      <c r="G3" s="521"/>
      <c r="H3" s="521"/>
      <c r="I3" s="248"/>
      <c r="J3" s="190"/>
      <c r="K3" s="190"/>
      <c r="L3" s="196"/>
      <c r="M3" s="162"/>
      <c r="O3" s="164"/>
    </row>
    <row r="4" spans="1:38" ht="30" customHeight="1" thickTop="1" x14ac:dyDescent="0.25">
      <c r="A4" s="22"/>
      <c r="B4" s="249"/>
      <c r="C4" s="267"/>
      <c r="D4" s="509" t="s">
        <v>130</v>
      </c>
      <c r="E4" s="510"/>
      <c r="F4" s="510"/>
      <c r="G4" s="510"/>
      <c r="H4" s="511"/>
      <c r="J4" s="259"/>
      <c r="K4" s="259"/>
      <c r="L4" s="276"/>
      <c r="AA4" s="161"/>
      <c r="AB4" s="161"/>
      <c r="AC4" s="161"/>
      <c r="AD4" s="161"/>
      <c r="AE4" s="161"/>
      <c r="AF4" s="161"/>
      <c r="AG4" s="161"/>
      <c r="AH4" s="161"/>
      <c r="AI4" s="161"/>
      <c r="AJ4" s="161"/>
      <c r="AK4" s="161"/>
      <c r="AL4" s="161"/>
    </row>
    <row r="5" spans="1:38" ht="27.95" customHeight="1" x14ac:dyDescent="0.25">
      <c r="A5" s="18"/>
      <c r="B5" s="248">
        <v>1</v>
      </c>
      <c r="C5" s="195"/>
      <c r="D5" s="238"/>
      <c r="E5" s="343" t="s">
        <v>48</v>
      </c>
      <c r="F5" s="222" t="s">
        <v>254</v>
      </c>
      <c r="G5" s="154"/>
      <c r="H5" s="241"/>
      <c r="J5" s="259">
        <v>0</v>
      </c>
      <c r="K5" s="259">
        <f>J5-1</f>
        <v>-1</v>
      </c>
      <c r="L5" s="276">
        <v>1</v>
      </c>
      <c r="AA5" s="161"/>
      <c r="AB5" s="161"/>
      <c r="AC5" s="161"/>
      <c r="AD5" s="161"/>
      <c r="AE5" s="161"/>
      <c r="AF5" s="161"/>
      <c r="AG5" s="161"/>
      <c r="AH5" s="161"/>
      <c r="AI5" s="161"/>
      <c r="AJ5" s="161"/>
      <c r="AK5" s="161"/>
      <c r="AL5" s="161"/>
    </row>
    <row r="6" spans="1:38" s="1" customFormat="1" ht="27.95" customHeight="1" x14ac:dyDescent="0.25">
      <c r="A6" s="38"/>
      <c r="B6" s="327">
        <v>2</v>
      </c>
      <c r="C6" s="328"/>
      <c r="D6" s="333"/>
      <c r="E6" s="223" t="s">
        <v>49</v>
      </c>
      <c r="F6" s="222" t="s">
        <v>131</v>
      </c>
      <c r="G6" s="154"/>
      <c r="H6" s="334"/>
      <c r="I6" s="329"/>
      <c r="J6" s="330">
        <v>0</v>
      </c>
      <c r="K6" s="330">
        <f t="shared" ref="K6:K17" si="0">J6-1</f>
        <v>-1</v>
      </c>
      <c r="L6" s="276">
        <v>1</v>
      </c>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row>
    <row r="7" spans="1:38" s="1" customFormat="1" ht="27.95" customHeight="1" x14ac:dyDescent="0.25">
      <c r="A7" s="38"/>
      <c r="B7" s="327">
        <v>3</v>
      </c>
      <c r="C7" s="328"/>
      <c r="D7" s="333"/>
      <c r="E7" s="223" t="s">
        <v>50</v>
      </c>
      <c r="F7" s="222" t="s">
        <v>271</v>
      </c>
      <c r="G7" s="154"/>
      <c r="H7" s="334"/>
      <c r="I7" s="329"/>
      <c r="J7" s="330">
        <v>0</v>
      </c>
      <c r="K7" s="330">
        <f t="shared" si="0"/>
        <v>-1</v>
      </c>
      <c r="L7" s="276">
        <v>1</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1:38" s="1" customFormat="1" ht="27.95" customHeight="1" x14ac:dyDescent="0.25">
      <c r="A8" s="38"/>
      <c r="B8" s="327">
        <v>4</v>
      </c>
      <c r="C8" s="328"/>
      <c r="D8" s="333"/>
      <c r="E8" s="223" t="s">
        <v>51</v>
      </c>
      <c r="F8" s="222" t="s">
        <v>132</v>
      </c>
      <c r="G8" s="154"/>
      <c r="H8" s="334"/>
      <c r="I8" s="329"/>
      <c r="J8" s="330">
        <v>0</v>
      </c>
      <c r="K8" s="330">
        <f t="shared" si="0"/>
        <v>-1</v>
      </c>
      <c r="L8" s="276">
        <v>1</v>
      </c>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row>
    <row r="9" spans="1:38" s="1" customFormat="1" ht="39" customHeight="1" x14ac:dyDescent="0.25">
      <c r="A9" s="38"/>
      <c r="B9" s="327">
        <v>5</v>
      </c>
      <c r="C9" s="328"/>
      <c r="D9" s="333"/>
      <c r="E9" s="223" t="s">
        <v>52</v>
      </c>
      <c r="F9" s="222" t="s">
        <v>276</v>
      </c>
      <c r="G9" s="154"/>
      <c r="H9" s="334"/>
      <c r="I9" s="329"/>
      <c r="J9" s="330">
        <v>0</v>
      </c>
      <c r="K9" s="330">
        <f t="shared" si="0"/>
        <v>-1</v>
      </c>
      <c r="L9" s="276">
        <v>1</v>
      </c>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row>
    <row r="10" spans="1:38" s="1" customFormat="1" ht="38.25" x14ac:dyDescent="0.25">
      <c r="A10" s="38"/>
      <c r="B10" s="327">
        <v>5</v>
      </c>
      <c r="C10" s="328"/>
      <c r="D10" s="333"/>
      <c r="E10" s="223" t="s">
        <v>53</v>
      </c>
      <c r="F10" s="222" t="s">
        <v>133</v>
      </c>
      <c r="G10" s="154"/>
      <c r="H10" s="334"/>
      <c r="I10" s="329"/>
      <c r="J10" s="330">
        <v>0</v>
      </c>
      <c r="K10" s="330">
        <f t="shared" si="0"/>
        <v>-1</v>
      </c>
      <c r="L10" s="276">
        <v>1</v>
      </c>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38" s="1" customFormat="1" ht="27.95" customHeight="1" x14ac:dyDescent="0.25">
      <c r="A11" s="38"/>
      <c r="B11" s="327">
        <v>6</v>
      </c>
      <c r="C11" s="328"/>
      <c r="D11" s="333"/>
      <c r="E11" s="223" t="s">
        <v>54</v>
      </c>
      <c r="F11" s="222" t="s">
        <v>134</v>
      </c>
      <c r="G11" s="154"/>
      <c r="H11" s="334"/>
      <c r="I11" s="329"/>
      <c r="J11" s="330">
        <v>0</v>
      </c>
      <c r="K11" s="330">
        <f t="shared" ref="K11:K13" si="1">J11-1</f>
        <v>-1</v>
      </c>
      <c r="L11" s="276">
        <v>1</v>
      </c>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row>
    <row r="12" spans="1:38" s="1" customFormat="1" ht="27.95" customHeight="1" x14ac:dyDescent="0.25">
      <c r="A12" s="38"/>
      <c r="B12" s="327">
        <v>6</v>
      </c>
      <c r="C12" s="328"/>
      <c r="D12" s="333"/>
      <c r="E12" s="223" t="s">
        <v>55</v>
      </c>
      <c r="F12" s="222" t="s">
        <v>277</v>
      </c>
      <c r="G12" s="154"/>
      <c r="H12" s="334"/>
      <c r="I12" s="329"/>
      <c r="J12" s="330">
        <v>0</v>
      </c>
      <c r="K12" s="330">
        <f t="shared" si="1"/>
        <v>-1</v>
      </c>
      <c r="L12" s="276">
        <v>1</v>
      </c>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row>
    <row r="13" spans="1:38" s="1" customFormat="1" ht="27.95" customHeight="1" x14ac:dyDescent="0.25">
      <c r="A13" s="38"/>
      <c r="B13" s="327">
        <v>7</v>
      </c>
      <c r="C13" s="328"/>
      <c r="D13" s="333"/>
      <c r="E13" s="223" t="s">
        <v>56</v>
      </c>
      <c r="F13" s="222" t="s">
        <v>136</v>
      </c>
      <c r="G13" s="154"/>
      <c r="H13" s="334"/>
      <c r="I13" s="329"/>
      <c r="J13" s="330">
        <v>0</v>
      </c>
      <c r="K13" s="330">
        <f t="shared" si="1"/>
        <v>-1</v>
      </c>
      <c r="L13" s="276">
        <v>1</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row>
    <row r="14" spans="1:38" s="1" customFormat="1" ht="27.95" customHeight="1" x14ac:dyDescent="0.25">
      <c r="A14" s="38"/>
      <c r="B14" s="329">
        <v>8</v>
      </c>
      <c r="C14" s="328"/>
      <c r="D14" s="333"/>
      <c r="E14" s="223" t="s">
        <v>57</v>
      </c>
      <c r="F14" s="222" t="s">
        <v>137</v>
      </c>
      <c r="G14" s="154"/>
      <c r="H14" s="334"/>
      <c r="I14" s="329"/>
      <c r="J14" s="330">
        <v>0</v>
      </c>
      <c r="K14" s="330">
        <f t="shared" si="0"/>
        <v>-1</v>
      </c>
      <c r="L14" s="276">
        <v>1</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row>
    <row r="15" spans="1:38" s="1" customFormat="1" ht="27.95" customHeight="1" x14ac:dyDescent="0.25">
      <c r="A15" s="38"/>
      <c r="B15" s="329">
        <v>8</v>
      </c>
      <c r="C15" s="328"/>
      <c r="D15" s="333"/>
      <c r="E15" s="223" t="s">
        <v>86</v>
      </c>
      <c r="F15" s="222" t="s">
        <v>139</v>
      </c>
      <c r="G15" s="154"/>
      <c r="H15" s="334"/>
      <c r="I15" s="329"/>
      <c r="J15" s="330">
        <v>0</v>
      </c>
      <c r="K15" s="330">
        <f t="shared" si="0"/>
        <v>-1</v>
      </c>
      <c r="L15" s="276">
        <v>1</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row>
    <row r="16" spans="1:38" s="1" customFormat="1" ht="27.95" customHeight="1" x14ac:dyDescent="0.25">
      <c r="A16" s="38"/>
      <c r="B16" s="327">
        <v>9</v>
      </c>
      <c r="C16" s="328"/>
      <c r="D16" s="333"/>
      <c r="E16" s="343" t="s">
        <v>87</v>
      </c>
      <c r="F16" s="222" t="s">
        <v>138</v>
      </c>
      <c r="G16" s="154"/>
      <c r="H16" s="335"/>
      <c r="I16" s="329"/>
      <c r="J16" s="330">
        <v>0</v>
      </c>
      <c r="K16" s="330">
        <f t="shared" si="0"/>
        <v>-1</v>
      </c>
      <c r="L16" s="276">
        <v>1</v>
      </c>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row>
    <row r="17" spans="1:38" s="1" customFormat="1" ht="27.95" customHeight="1" x14ac:dyDescent="0.25">
      <c r="A17" s="38"/>
      <c r="B17" s="327">
        <v>9</v>
      </c>
      <c r="C17" s="328"/>
      <c r="D17" s="333"/>
      <c r="E17" s="223" t="s">
        <v>88</v>
      </c>
      <c r="F17" s="222" t="s">
        <v>140</v>
      </c>
      <c r="G17" s="154"/>
      <c r="H17" s="335"/>
      <c r="I17" s="329"/>
      <c r="J17" s="330">
        <v>0</v>
      </c>
      <c r="K17" s="330">
        <f t="shared" si="0"/>
        <v>-1</v>
      </c>
      <c r="L17" s="276">
        <v>1</v>
      </c>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row>
    <row r="18" spans="1:38" ht="5.0999999999999996" customHeight="1" x14ac:dyDescent="0.25">
      <c r="A18" s="21"/>
      <c r="B18" s="190"/>
      <c r="C18" s="268"/>
      <c r="D18" s="336"/>
      <c r="E18" s="336"/>
      <c r="F18" s="336"/>
      <c r="G18" s="336"/>
      <c r="H18" s="337"/>
      <c r="I18" s="248"/>
      <c r="J18" s="249"/>
      <c r="K18" s="260"/>
      <c r="L18" s="161"/>
      <c r="M18" s="179"/>
      <c r="O18" s="161"/>
      <c r="AA18" s="161"/>
      <c r="AB18" s="161"/>
      <c r="AC18" s="161"/>
      <c r="AD18" s="161"/>
      <c r="AE18" s="161"/>
      <c r="AF18" s="161"/>
      <c r="AG18" s="161"/>
      <c r="AH18" s="161"/>
      <c r="AI18" s="161"/>
      <c r="AJ18" s="161"/>
      <c r="AK18" s="161"/>
      <c r="AL18" s="161"/>
    </row>
    <row r="19" spans="1:38" ht="32.1" customHeight="1" thickBot="1" x14ac:dyDescent="0.3">
      <c r="A19" s="22"/>
      <c r="C19" s="249"/>
      <c r="D19" s="338"/>
      <c r="E19" s="339"/>
      <c r="F19" s="340"/>
      <c r="G19" s="341"/>
      <c r="H19" s="342"/>
      <c r="AA19" s="161"/>
      <c r="AB19" s="161"/>
      <c r="AC19" s="161"/>
      <c r="AD19" s="161"/>
      <c r="AE19" s="161"/>
      <c r="AF19" s="161"/>
      <c r="AG19" s="161"/>
      <c r="AH19" s="161"/>
      <c r="AI19" s="161"/>
      <c r="AJ19" s="161"/>
      <c r="AK19" s="161"/>
      <c r="AL19" s="161"/>
    </row>
    <row r="20" spans="1:38" s="161" customFormat="1" ht="93" customHeight="1" thickTop="1" x14ac:dyDescent="0.25">
      <c r="A20" s="196"/>
      <c r="B20" s="196"/>
      <c r="C20" s="249"/>
      <c r="D20" s="248"/>
      <c r="E20" s="198"/>
      <c r="F20" s="522"/>
      <c r="G20" s="522"/>
      <c r="H20" s="179"/>
      <c r="I20" s="190"/>
      <c r="J20" s="270"/>
      <c r="K20" s="270"/>
      <c r="L20" s="190"/>
      <c r="O20" s="164"/>
    </row>
    <row r="21" spans="1:38" s="161" customFormat="1" x14ac:dyDescent="0.25">
      <c r="A21" s="196"/>
      <c r="B21" s="196"/>
      <c r="C21" s="249"/>
      <c r="D21" s="248"/>
      <c r="E21" s="198"/>
      <c r="F21" s="506"/>
      <c r="G21" s="506"/>
      <c r="H21" s="179"/>
      <c r="I21" s="190"/>
      <c r="J21" s="270"/>
      <c r="K21" s="270"/>
      <c r="L21" s="190"/>
      <c r="O21" s="164"/>
    </row>
    <row r="22" spans="1:38" s="161" customFormat="1" ht="45" customHeight="1" x14ac:dyDescent="0.25">
      <c r="A22" s="196"/>
      <c r="B22" s="196"/>
      <c r="C22" s="249"/>
      <c r="D22" s="248"/>
      <c r="E22" s="251"/>
      <c r="F22" s="331"/>
      <c r="G22" s="179"/>
      <c r="H22" s="179"/>
      <c r="I22" s="190"/>
      <c r="J22" s="270"/>
      <c r="K22" s="270"/>
      <c r="L22" s="190"/>
      <c r="O22" s="164"/>
    </row>
    <row r="23" spans="1:38" s="161" customFormat="1" ht="15.75" x14ac:dyDescent="0.25">
      <c r="A23" s="196"/>
      <c r="B23" s="196"/>
      <c r="C23" s="249"/>
      <c r="D23" s="248"/>
      <c r="E23" s="198"/>
      <c r="F23" s="501"/>
      <c r="G23" s="501"/>
      <c r="H23" s="179"/>
      <c r="I23" s="190"/>
      <c r="J23" s="270"/>
      <c r="K23" s="270"/>
      <c r="L23" s="190"/>
      <c r="O23" s="164"/>
    </row>
    <row r="24" spans="1:38" s="161" customFormat="1" ht="43.5" customHeight="1" x14ac:dyDescent="0.25">
      <c r="A24" s="196"/>
      <c r="B24" s="196"/>
      <c r="C24" s="249"/>
      <c r="D24" s="248"/>
      <c r="E24" s="198"/>
      <c r="F24" s="500"/>
      <c r="G24" s="500"/>
      <c r="H24" s="179"/>
      <c r="I24" s="190"/>
      <c r="J24" s="270"/>
      <c r="K24" s="270"/>
      <c r="L24" s="190"/>
      <c r="O24" s="164"/>
    </row>
    <row r="25" spans="1:38" s="161" customFormat="1" x14ac:dyDescent="0.25">
      <c r="A25" s="196"/>
      <c r="B25" s="196"/>
      <c r="C25" s="249"/>
      <c r="D25" s="248"/>
      <c r="E25" s="198"/>
      <c r="F25" s="507"/>
      <c r="G25" s="507"/>
      <c r="H25" s="179"/>
      <c r="I25" s="190"/>
      <c r="J25" s="270"/>
      <c r="K25" s="270"/>
      <c r="L25" s="190"/>
      <c r="O25" s="164"/>
    </row>
    <row r="26" spans="1:38" s="161" customFormat="1" ht="63" customHeight="1" x14ac:dyDescent="0.25">
      <c r="A26" s="196"/>
      <c r="B26" s="196"/>
      <c r="C26" s="249"/>
      <c r="D26" s="248"/>
      <c r="E26" s="251"/>
      <c r="F26" s="331"/>
      <c r="G26" s="179"/>
      <c r="H26" s="179"/>
      <c r="I26" s="190"/>
      <c r="J26" s="270"/>
      <c r="K26" s="270"/>
      <c r="L26" s="190"/>
      <c r="O26" s="164"/>
    </row>
    <row r="27" spans="1:38" s="161" customFormat="1" ht="27.6" customHeight="1" x14ac:dyDescent="0.25">
      <c r="A27" s="196"/>
      <c r="B27" s="196"/>
      <c r="C27" s="249"/>
      <c r="D27" s="502"/>
      <c r="E27" s="502"/>
      <c r="F27" s="502"/>
      <c r="G27" s="502"/>
      <c r="H27" s="502"/>
      <c r="I27" s="190"/>
      <c r="J27" s="270"/>
      <c r="K27" s="270"/>
      <c r="L27" s="190"/>
      <c r="O27" s="164"/>
    </row>
    <row r="28" spans="1:38" s="161" customFormat="1" x14ac:dyDescent="0.25">
      <c r="A28" s="196"/>
      <c r="B28" s="196"/>
      <c r="C28" s="196"/>
      <c r="D28" s="196"/>
      <c r="E28" s="252"/>
      <c r="F28" s="324"/>
      <c r="H28" s="190"/>
      <c r="I28" s="190"/>
      <c r="J28" s="270"/>
      <c r="K28" s="270"/>
      <c r="L28" s="190"/>
      <c r="O28" s="164"/>
    </row>
    <row r="29" spans="1:38" s="161" customFormat="1" x14ac:dyDescent="0.25">
      <c r="A29" s="196"/>
      <c r="B29" s="196"/>
      <c r="C29" s="196"/>
      <c r="D29" s="196"/>
      <c r="E29" s="252"/>
      <c r="F29" s="324"/>
      <c r="H29" s="190"/>
      <c r="I29" s="190"/>
      <c r="J29" s="270"/>
      <c r="K29" s="270"/>
      <c r="L29" s="190"/>
      <c r="O29" s="164"/>
    </row>
    <row r="30" spans="1:38" s="161" customFormat="1" x14ac:dyDescent="0.25">
      <c r="A30" s="196"/>
      <c r="B30" s="196"/>
      <c r="C30" s="196"/>
      <c r="D30" s="196"/>
      <c r="E30" s="252"/>
      <c r="F30" s="324"/>
      <c r="H30" s="190"/>
      <c r="I30" s="190"/>
      <c r="J30" s="270"/>
      <c r="K30" s="270"/>
      <c r="L30" s="190"/>
      <c r="O30" s="164"/>
    </row>
    <row r="31" spans="1:38" s="161" customFormat="1" x14ac:dyDescent="0.25">
      <c r="A31" s="196"/>
      <c r="B31" s="196"/>
      <c r="C31" s="196"/>
      <c r="D31" s="196"/>
      <c r="E31" s="252"/>
      <c r="F31" s="324"/>
      <c r="H31" s="190"/>
      <c r="I31" s="190"/>
      <c r="J31" s="270"/>
      <c r="K31" s="270"/>
      <c r="L31" s="190"/>
      <c r="O31" s="164"/>
    </row>
    <row r="32" spans="1:38" s="161" customFormat="1" x14ac:dyDescent="0.25">
      <c r="A32" s="196"/>
      <c r="B32" s="196"/>
      <c r="C32" s="196"/>
      <c r="D32" s="196"/>
      <c r="E32" s="252"/>
      <c r="F32" s="324"/>
      <c r="H32" s="190"/>
      <c r="I32" s="190"/>
      <c r="J32" s="270"/>
      <c r="K32" s="270"/>
      <c r="L32" s="190"/>
      <c r="O32" s="164"/>
    </row>
    <row r="33" spans="1:15" s="161" customFormat="1" x14ac:dyDescent="0.25">
      <c r="A33" s="196"/>
      <c r="B33" s="196"/>
      <c r="C33" s="196"/>
      <c r="D33" s="196"/>
      <c r="E33" s="252"/>
      <c r="F33" s="324"/>
      <c r="H33" s="190"/>
      <c r="I33" s="190"/>
      <c r="J33" s="270"/>
      <c r="K33" s="270"/>
      <c r="L33" s="190"/>
      <c r="O33" s="164"/>
    </row>
    <row r="34" spans="1:15" s="161" customFormat="1" x14ac:dyDescent="0.25">
      <c r="A34" s="196"/>
      <c r="B34" s="196"/>
      <c r="C34" s="196"/>
      <c r="D34" s="196"/>
      <c r="E34" s="252"/>
      <c r="F34" s="324"/>
      <c r="H34" s="190"/>
      <c r="I34" s="190"/>
      <c r="J34" s="270"/>
      <c r="K34" s="270"/>
      <c r="L34" s="190"/>
      <c r="O34" s="164"/>
    </row>
    <row r="35" spans="1:15" s="161" customFormat="1" ht="15.75" x14ac:dyDescent="0.25">
      <c r="A35" s="196"/>
      <c r="B35" s="196"/>
      <c r="C35" s="196"/>
      <c r="D35" s="196"/>
      <c r="E35" s="252"/>
      <c r="F35" s="332"/>
      <c r="H35" s="190"/>
      <c r="I35" s="190"/>
      <c r="J35" s="270"/>
      <c r="K35" s="270"/>
      <c r="L35" s="190"/>
      <c r="O35" s="164"/>
    </row>
    <row r="36" spans="1:15" s="161" customFormat="1" x14ac:dyDescent="0.25">
      <c r="A36" s="196"/>
      <c r="B36" s="196"/>
      <c r="C36" s="196"/>
      <c r="D36" s="196"/>
      <c r="E36" s="252"/>
      <c r="F36" s="324"/>
      <c r="H36" s="190"/>
      <c r="I36" s="190"/>
      <c r="J36" s="270"/>
      <c r="K36" s="270"/>
      <c r="L36" s="190"/>
      <c r="O36" s="164"/>
    </row>
    <row r="37" spans="1:15" s="161" customFormat="1" x14ac:dyDescent="0.25">
      <c r="A37" s="196"/>
      <c r="B37" s="196"/>
      <c r="C37" s="196"/>
      <c r="D37" s="196"/>
      <c r="E37" s="252"/>
      <c r="F37" s="324"/>
      <c r="H37" s="190"/>
      <c r="I37" s="190"/>
      <c r="J37" s="270"/>
      <c r="K37" s="270"/>
      <c r="L37" s="190"/>
      <c r="O37" s="164"/>
    </row>
    <row r="38" spans="1:15" s="161" customFormat="1" x14ac:dyDescent="0.25">
      <c r="A38" s="196"/>
      <c r="B38" s="196"/>
      <c r="C38" s="196"/>
      <c r="D38" s="196"/>
      <c r="E38" s="252"/>
      <c r="F38" s="324"/>
      <c r="H38" s="190"/>
      <c r="I38" s="190"/>
      <c r="J38" s="270"/>
      <c r="K38" s="270"/>
      <c r="L38" s="190"/>
      <c r="O38" s="164"/>
    </row>
    <row r="39" spans="1:15" s="161" customFormat="1" x14ac:dyDescent="0.25">
      <c r="A39" s="196"/>
      <c r="B39" s="196"/>
      <c r="C39" s="196"/>
      <c r="D39" s="196"/>
      <c r="E39" s="252"/>
      <c r="F39" s="324"/>
      <c r="H39" s="190"/>
      <c r="I39" s="190"/>
      <c r="J39" s="270"/>
      <c r="K39" s="270"/>
      <c r="L39" s="190"/>
      <c r="O39" s="164"/>
    </row>
    <row r="40" spans="1:15" s="161" customFormat="1" x14ac:dyDescent="0.25">
      <c r="A40" s="196"/>
      <c r="B40" s="196"/>
      <c r="C40" s="196"/>
      <c r="D40" s="196"/>
      <c r="E40" s="252"/>
      <c r="F40" s="324"/>
      <c r="H40" s="190"/>
      <c r="I40" s="190"/>
      <c r="J40" s="270"/>
      <c r="K40" s="270"/>
      <c r="L40" s="190"/>
      <c r="O40" s="164"/>
    </row>
    <row r="41" spans="1:15" s="161" customFormat="1" x14ac:dyDescent="0.25">
      <c r="A41" s="196"/>
      <c r="B41" s="196"/>
      <c r="C41" s="196"/>
      <c r="D41" s="196"/>
      <c r="E41" s="252"/>
      <c r="F41" s="324"/>
      <c r="H41" s="190"/>
      <c r="I41" s="190"/>
      <c r="J41" s="270"/>
      <c r="K41" s="270"/>
      <c r="L41" s="190"/>
      <c r="O41" s="164"/>
    </row>
    <row r="42" spans="1:15" s="161" customFormat="1" x14ac:dyDescent="0.25">
      <c r="A42" s="196"/>
      <c r="B42" s="196"/>
      <c r="C42" s="196"/>
      <c r="D42" s="196"/>
      <c r="E42" s="252"/>
      <c r="F42" s="324"/>
      <c r="H42" s="190"/>
      <c r="I42" s="190"/>
      <c r="J42" s="270"/>
      <c r="K42" s="270"/>
      <c r="L42" s="190"/>
      <c r="O42" s="164"/>
    </row>
    <row r="43" spans="1:15" s="161" customFormat="1" x14ac:dyDescent="0.25">
      <c r="A43" s="196"/>
      <c r="B43" s="196"/>
      <c r="C43" s="196"/>
      <c r="D43" s="196"/>
      <c r="E43" s="252"/>
      <c r="F43" s="324"/>
      <c r="H43" s="190"/>
      <c r="I43" s="190"/>
      <c r="J43" s="270"/>
      <c r="K43" s="270"/>
      <c r="L43" s="190"/>
      <c r="O43" s="164"/>
    </row>
    <row r="44" spans="1:15" s="161" customFormat="1" x14ac:dyDescent="0.25">
      <c r="A44" s="196"/>
      <c r="B44" s="196"/>
      <c r="C44" s="196"/>
      <c r="D44" s="196"/>
      <c r="E44" s="252"/>
      <c r="F44" s="324"/>
      <c r="H44" s="190"/>
      <c r="I44" s="190"/>
      <c r="J44" s="270"/>
      <c r="K44" s="270"/>
      <c r="L44" s="190"/>
      <c r="O44" s="164"/>
    </row>
    <row r="45" spans="1:15" s="161" customFormat="1" x14ac:dyDescent="0.25">
      <c r="A45" s="196"/>
      <c r="B45" s="196"/>
      <c r="C45" s="196"/>
      <c r="D45" s="196"/>
      <c r="E45" s="252"/>
      <c r="F45" s="324"/>
      <c r="H45" s="190"/>
      <c r="I45" s="190"/>
      <c r="J45" s="270"/>
      <c r="K45" s="270"/>
      <c r="L45" s="190"/>
      <c r="O45" s="164"/>
    </row>
    <row r="46" spans="1:15" s="161" customFormat="1" x14ac:dyDescent="0.25">
      <c r="A46" s="196"/>
      <c r="B46" s="196"/>
      <c r="C46" s="196"/>
      <c r="D46" s="196"/>
      <c r="E46" s="252"/>
      <c r="F46" s="324"/>
      <c r="H46" s="190"/>
      <c r="I46" s="190"/>
      <c r="J46" s="270"/>
      <c r="K46" s="270"/>
      <c r="L46" s="190"/>
      <c r="O46" s="164"/>
    </row>
    <row r="47" spans="1:15" s="161" customFormat="1" x14ac:dyDescent="0.25">
      <c r="A47" s="196"/>
      <c r="B47" s="196"/>
      <c r="C47" s="196"/>
      <c r="D47" s="196"/>
      <c r="E47" s="252"/>
      <c r="F47" s="324"/>
      <c r="H47" s="190"/>
      <c r="I47" s="190"/>
      <c r="J47" s="270"/>
      <c r="K47" s="270"/>
      <c r="L47" s="190"/>
      <c r="O47" s="164"/>
    </row>
    <row r="48" spans="1:15" s="161" customFormat="1" x14ac:dyDescent="0.25">
      <c r="A48" s="196"/>
      <c r="B48" s="196"/>
      <c r="C48" s="196"/>
      <c r="D48" s="196"/>
      <c r="E48" s="252"/>
      <c r="F48" s="324"/>
      <c r="H48" s="190"/>
      <c r="I48" s="190"/>
      <c r="J48" s="270"/>
      <c r="K48" s="270"/>
      <c r="L48" s="190"/>
      <c r="O48" s="164"/>
    </row>
    <row r="49" spans="1:15" s="161" customFormat="1" x14ac:dyDescent="0.25">
      <c r="A49" s="196"/>
      <c r="B49" s="196"/>
      <c r="C49" s="196"/>
      <c r="D49" s="196"/>
      <c r="E49" s="252"/>
      <c r="F49" s="324"/>
      <c r="H49" s="190"/>
      <c r="I49" s="190"/>
      <c r="J49" s="270"/>
      <c r="K49" s="270"/>
      <c r="L49" s="190"/>
      <c r="O49" s="164"/>
    </row>
    <row r="50" spans="1:15" s="161" customFormat="1" x14ac:dyDescent="0.25">
      <c r="A50" s="196"/>
      <c r="B50" s="196"/>
      <c r="C50" s="196"/>
      <c r="D50" s="196"/>
      <c r="E50" s="252"/>
      <c r="F50" s="324"/>
      <c r="H50" s="190"/>
      <c r="I50" s="190"/>
      <c r="J50" s="270"/>
      <c r="K50" s="270"/>
      <c r="L50" s="190"/>
      <c r="O50" s="164"/>
    </row>
    <row r="51" spans="1:15" s="161" customFormat="1" x14ac:dyDescent="0.25">
      <c r="A51" s="196"/>
      <c r="B51" s="196"/>
      <c r="C51" s="196"/>
      <c r="D51" s="196"/>
      <c r="E51" s="252"/>
      <c r="F51" s="324"/>
      <c r="H51" s="190"/>
      <c r="I51" s="190"/>
      <c r="J51" s="270"/>
      <c r="K51" s="270"/>
      <c r="L51" s="190"/>
      <c r="O51" s="164"/>
    </row>
    <row r="52" spans="1:15" s="161" customFormat="1" x14ac:dyDescent="0.25">
      <c r="A52" s="196"/>
      <c r="B52" s="196"/>
      <c r="C52" s="196"/>
      <c r="D52" s="196"/>
      <c r="E52" s="252"/>
      <c r="F52" s="324"/>
      <c r="H52" s="190"/>
      <c r="I52" s="190"/>
      <c r="J52" s="270"/>
      <c r="K52" s="270"/>
      <c r="L52" s="190"/>
      <c r="O52" s="164"/>
    </row>
    <row r="53" spans="1:15" s="161" customFormat="1" x14ac:dyDescent="0.25">
      <c r="A53" s="196"/>
      <c r="B53" s="196"/>
      <c r="C53" s="196"/>
      <c r="D53" s="196"/>
      <c r="E53" s="252"/>
      <c r="F53" s="324"/>
      <c r="H53" s="190"/>
      <c r="I53" s="190"/>
      <c r="J53" s="270"/>
      <c r="K53" s="270"/>
      <c r="L53" s="190"/>
      <c r="O53" s="164"/>
    </row>
    <row r="54" spans="1:15" s="161" customFormat="1" x14ac:dyDescent="0.25">
      <c r="A54" s="196"/>
      <c r="B54" s="196"/>
      <c r="C54" s="196"/>
      <c r="D54" s="196"/>
      <c r="E54" s="252"/>
      <c r="F54" s="324"/>
      <c r="H54" s="190"/>
      <c r="I54" s="190"/>
      <c r="J54" s="270"/>
      <c r="K54" s="270"/>
      <c r="L54" s="190"/>
      <c r="O54" s="164"/>
    </row>
    <row r="55" spans="1:15" s="161" customFormat="1" x14ac:dyDescent="0.25">
      <c r="A55" s="196"/>
      <c r="B55" s="196"/>
      <c r="C55" s="196"/>
      <c r="D55" s="196"/>
      <c r="E55" s="252"/>
      <c r="F55" s="324"/>
      <c r="H55" s="190"/>
      <c r="I55" s="190"/>
      <c r="J55" s="270"/>
      <c r="K55" s="270"/>
      <c r="L55" s="190"/>
      <c r="O55" s="164"/>
    </row>
    <row r="56" spans="1:15" s="161" customFormat="1" x14ac:dyDescent="0.25">
      <c r="A56" s="196"/>
      <c r="B56" s="196"/>
      <c r="C56" s="196"/>
      <c r="D56" s="196"/>
      <c r="E56" s="252"/>
      <c r="F56" s="324"/>
      <c r="H56" s="190"/>
      <c r="I56" s="190"/>
      <c r="J56" s="270"/>
      <c r="K56" s="270"/>
      <c r="L56" s="190"/>
      <c r="O56" s="164"/>
    </row>
    <row r="57" spans="1:15" s="161" customFormat="1" x14ac:dyDescent="0.25">
      <c r="A57" s="196"/>
      <c r="B57" s="196"/>
      <c r="C57" s="196"/>
      <c r="D57" s="196"/>
      <c r="E57" s="252"/>
      <c r="F57" s="324"/>
      <c r="H57" s="190"/>
      <c r="I57" s="190"/>
      <c r="J57" s="270"/>
      <c r="K57" s="270"/>
      <c r="L57" s="190"/>
      <c r="O57" s="164"/>
    </row>
    <row r="58" spans="1:15" s="161" customFormat="1" x14ac:dyDescent="0.25">
      <c r="A58" s="196"/>
      <c r="B58" s="196"/>
      <c r="C58" s="196"/>
      <c r="D58" s="196"/>
      <c r="E58" s="252"/>
      <c r="F58" s="324"/>
      <c r="H58" s="190"/>
      <c r="I58" s="190"/>
      <c r="J58" s="270"/>
      <c r="K58" s="270"/>
      <c r="L58" s="190"/>
      <c r="O58" s="164"/>
    </row>
    <row r="59" spans="1:15" s="161" customFormat="1" x14ac:dyDescent="0.25">
      <c r="A59" s="196"/>
      <c r="B59" s="196"/>
      <c r="C59" s="196"/>
      <c r="D59" s="196"/>
      <c r="E59" s="252"/>
      <c r="F59" s="324"/>
      <c r="H59" s="190"/>
      <c r="I59" s="190"/>
      <c r="J59" s="270"/>
      <c r="K59" s="270"/>
      <c r="L59" s="190"/>
      <c r="O59" s="164"/>
    </row>
    <row r="60" spans="1:15" s="161" customFormat="1" x14ac:dyDescent="0.25">
      <c r="A60" s="196"/>
      <c r="B60" s="196"/>
      <c r="C60" s="196"/>
      <c r="D60" s="196"/>
      <c r="E60" s="252"/>
      <c r="F60" s="324"/>
      <c r="H60" s="190"/>
      <c r="I60" s="190"/>
      <c r="J60" s="270"/>
      <c r="K60" s="270"/>
      <c r="L60" s="190"/>
      <c r="O60" s="164"/>
    </row>
    <row r="61" spans="1:15" s="161" customFormat="1" x14ac:dyDescent="0.25">
      <c r="A61" s="196"/>
      <c r="B61" s="196"/>
      <c r="C61" s="196"/>
      <c r="D61" s="196"/>
      <c r="E61" s="252"/>
      <c r="F61" s="324"/>
      <c r="H61" s="190"/>
      <c r="I61" s="190"/>
      <c r="J61" s="270"/>
      <c r="K61" s="270"/>
      <c r="L61" s="190"/>
      <c r="O61" s="164"/>
    </row>
    <row r="62" spans="1:15" x14ac:dyDescent="0.25">
      <c r="D62" s="22"/>
      <c r="E62" s="28"/>
      <c r="F62" s="37"/>
      <c r="G62" s="15"/>
      <c r="H62" s="18"/>
    </row>
  </sheetData>
  <sheetProtection sheet="1" objects="1" scenarios="1" selectLockedCells="1"/>
  <mergeCells count="8">
    <mergeCell ref="F24:G24"/>
    <mergeCell ref="F25:G25"/>
    <mergeCell ref="D27:H27"/>
    <mergeCell ref="F23:G23"/>
    <mergeCell ref="D3:H3"/>
    <mergeCell ref="F20:G20"/>
    <mergeCell ref="F21:G21"/>
    <mergeCell ref="D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2" r:id="rId4" name="Button 22">
              <controlPr defaultSize="0" print="0" autoFill="0" autoPict="0" macro="[0]!GOTO6">
                <anchor moveWithCells="1" sizeWithCells="1">
                  <from>
                    <xdr:col>5</xdr:col>
                    <xdr:colOff>2095500</xdr:colOff>
                    <xdr:row>18</xdr:row>
                    <xdr:rowOff>104775</xdr:rowOff>
                  </from>
                  <to>
                    <xdr:col>5</xdr:col>
                    <xdr:colOff>2790825</xdr:colOff>
                    <xdr:row>18</xdr:row>
                    <xdr:rowOff>304800</xdr:rowOff>
                  </to>
                </anchor>
              </controlPr>
            </control>
          </mc:Choice>
        </mc:AlternateContent>
        <mc:AlternateContent xmlns:mc="http://schemas.openxmlformats.org/markup-compatibility/2006">
          <mc:Choice Requires="x14">
            <control shapeId="51223" r:id="rId5" name="Button 23">
              <controlPr defaultSize="0" print="0" autoFill="0" autoPict="0" macro="[0]!GOTO4">
                <anchor moveWithCells="1" sizeWithCells="1">
                  <from>
                    <xdr:col>5</xdr:col>
                    <xdr:colOff>1343025</xdr:colOff>
                    <xdr:row>18</xdr:row>
                    <xdr:rowOff>104775</xdr:rowOff>
                  </from>
                  <to>
                    <xdr:col>5</xdr:col>
                    <xdr:colOff>2028825</xdr:colOff>
                    <xdr:row>18</xdr:row>
                    <xdr:rowOff>304800</xdr:rowOff>
                  </to>
                </anchor>
              </controlPr>
            </control>
          </mc:Choice>
        </mc:AlternateContent>
        <mc:AlternateContent xmlns:mc="http://schemas.openxmlformats.org/markup-compatibility/2006">
          <mc:Choice Requires="x14">
            <control shapeId="51317" r:id="rId6" name="Group Box 117">
              <controlPr defaultSize="0" autoFill="0" autoPict="0">
                <anchor moveWithCells="1">
                  <from>
                    <xdr:col>3</xdr:col>
                    <xdr:colOff>142875</xdr:colOff>
                    <xdr:row>5</xdr:row>
                    <xdr:rowOff>0</xdr:rowOff>
                  </from>
                  <to>
                    <xdr:col>6</xdr:col>
                    <xdr:colOff>952500</xdr:colOff>
                    <xdr:row>6</xdr:row>
                    <xdr:rowOff>9525</xdr:rowOff>
                  </to>
                </anchor>
              </controlPr>
            </control>
          </mc:Choice>
        </mc:AlternateContent>
        <mc:AlternateContent xmlns:mc="http://schemas.openxmlformats.org/markup-compatibility/2006">
          <mc:Choice Requires="x14">
            <control shapeId="51318" r:id="rId7" name="Group Box 118">
              <controlPr defaultSize="0" autoFill="0" autoPict="0">
                <anchor moveWithCells="1">
                  <from>
                    <xdr:col>3</xdr:col>
                    <xdr:colOff>142875</xdr:colOff>
                    <xdr:row>4</xdr:row>
                    <xdr:rowOff>0</xdr:rowOff>
                  </from>
                  <to>
                    <xdr:col>6</xdr:col>
                    <xdr:colOff>952500</xdr:colOff>
                    <xdr:row>5</xdr:row>
                    <xdr:rowOff>9525</xdr:rowOff>
                  </to>
                </anchor>
              </controlPr>
            </control>
          </mc:Choice>
        </mc:AlternateContent>
        <mc:AlternateContent xmlns:mc="http://schemas.openxmlformats.org/markup-compatibility/2006">
          <mc:Choice Requires="x14">
            <control shapeId="51319" r:id="rId8" name="Group Box 119">
              <controlPr defaultSize="0" autoFill="0" autoPict="0">
                <anchor moveWithCells="1">
                  <from>
                    <xdr:col>3</xdr:col>
                    <xdr:colOff>142875</xdr:colOff>
                    <xdr:row>5</xdr:row>
                    <xdr:rowOff>0</xdr:rowOff>
                  </from>
                  <to>
                    <xdr:col>6</xdr:col>
                    <xdr:colOff>952500</xdr:colOff>
                    <xdr:row>6</xdr:row>
                    <xdr:rowOff>9525</xdr:rowOff>
                  </to>
                </anchor>
              </controlPr>
            </control>
          </mc:Choice>
        </mc:AlternateContent>
        <mc:AlternateContent xmlns:mc="http://schemas.openxmlformats.org/markup-compatibility/2006">
          <mc:Choice Requires="x14">
            <control shapeId="51320" r:id="rId9" name="Group Box 120">
              <controlPr defaultSize="0" autoFill="0" autoPict="0">
                <anchor moveWithCells="1">
                  <from>
                    <xdr:col>3</xdr:col>
                    <xdr:colOff>142875</xdr:colOff>
                    <xdr:row>6</xdr:row>
                    <xdr:rowOff>0</xdr:rowOff>
                  </from>
                  <to>
                    <xdr:col>6</xdr:col>
                    <xdr:colOff>952500</xdr:colOff>
                    <xdr:row>7</xdr:row>
                    <xdr:rowOff>9525</xdr:rowOff>
                  </to>
                </anchor>
              </controlPr>
            </control>
          </mc:Choice>
        </mc:AlternateContent>
        <mc:AlternateContent xmlns:mc="http://schemas.openxmlformats.org/markup-compatibility/2006">
          <mc:Choice Requires="x14">
            <control shapeId="51321" r:id="rId10" name="Group Box 121">
              <controlPr defaultSize="0" autoFill="0" autoPict="0">
                <anchor moveWithCells="1">
                  <from>
                    <xdr:col>3</xdr:col>
                    <xdr:colOff>142875</xdr:colOff>
                    <xdr:row>6</xdr:row>
                    <xdr:rowOff>0</xdr:rowOff>
                  </from>
                  <to>
                    <xdr:col>6</xdr:col>
                    <xdr:colOff>952500</xdr:colOff>
                    <xdr:row>7</xdr:row>
                    <xdr:rowOff>9525</xdr:rowOff>
                  </to>
                </anchor>
              </controlPr>
            </control>
          </mc:Choice>
        </mc:AlternateContent>
        <mc:AlternateContent xmlns:mc="http://schemas.openxmlformats.org/markup-compatibility/2006">
          <mc:Choice Requires="x14">
            <control shapeId="51322" r:id="rId11" name="Group Box 122">
              <controlPr defaultSize="0" autoFill="0" autoPict="0">
                <anchor moveWithCells="1">
                  <from>
                    <xdr:col>3</xdr:col>
                    <xdr:colOff>142875</xdr:colOff>
                    <xdr:row>6</xdr:row>
                    <xdr:rowOff>0</xdr:rowOff>
                  </from>
                  <to>
                    <xdr:col>6</xdr:col>
                    <xdr:colOff>952500</xdr:colOff>
                    <xdr:row>7</xdr:row>
                    <xdr:rowOff>9525</xdr:rowOff>
                  </to>
                </anchor>
              </controlPr>
            </control>
          </mc:Choice>
        </mc:AlternateContent>
        <mc:AlternateContent xmlns:mc="http://schemas.openxmlformats.org/markup-compatibility/2006">
          <mc:Choice Requires="x14">
            <control shapeId="51323" r:id="rId12" name="Group Box 123">
              <controlPr defaultSize="0" autoFill="0" autoPict="0">
                <anchor moveWithCells="1">
                  <from>
                    <xdr:col>3</xdr:col>
                    <xdr:colOff>142875</xdr:colOff>
                    <xdr:row>7</xdr:row>
                    <xdr:rowOff>0</xdr:rowOff>
                  </from>
                  <to>
                    <xdr:col>6</xdr:col>
                    <xdr:colOff>952500</xdr:colOff>
                    <xdr:row>8</xdr:row>
                    <xdr:rowOff>9525</xdr:rowOff>
                  </to>
                </anchor>
              </controlPr>
            </control>
          </mc:Choice>
        </mc:AlternateContent>
        <mc:AlternateContent xmlns:mc="http://schemas.openxmlformats.org/markup-compatibility/2006">
          <mc:Choice Requires="x14">
            <control shapeId="51324" r:id="rId13" name="Group Box 124">
              <controlPr defaultSize="0" autoFill="0" autoPict="0">
                <anchor moveWithCells="1">
                  <from>
                    <xdr:col>3</xdr:col>
                    <xdr:colOff>142875</xdr:colOff>
                    <xdr:row>7</xdr:row>
                    <xdr:rowOff>0</xdr:rowOff>
                  </from>
                  <to>
                    <xdr:col>6</xdr:col>
                    <xdr:colOff>952500</xdr:colOff>
                    <xdr:row>8</xdr:row>
                    <xdr:rowOff>9525</xdr:rowOff>
                  </to>
                </anchor>
              </controlPr>
            </control>
          </mc:Choice>
        </mc:AlternateContent>
        <mc:AlternateContent xmlns:mc="http://schemas.openxmlformats.org/markup-compatibility/2006">
          <mc:Choice Requires="x14">
            <control shapeId="51325" r:id="rId14" name="Group Box 125">
              <controlPr defaultSize="0" autoFill="0" autoPict="0">
                <anchor moveWithCells="1">
                  <from>
                    <xdr:col>3</xdr:col>
                    <xdr:colOff>142875</xdr:colOff>
                    <xdr:row>8</xdr:row>
                    <xdr:rowOff>0</xdr:rowOff>
                  </from>
                  <to>
                    <xdr:col>6</xdr:col>
                    <xdr:colOff>952500</xdr:colOff>
                    <xdr:row>9</xdr:row>
                    <xdr:rowOff>0</xdr:rowOff>
                  </to>
                </anchor>
              </controlPr>
            </control>
          </mc:Choice>
        </mc:AlternateContent>
        <mc:AlternateContent xmlns:mc="http://schemas.openxmlformats.org/markup-compatibility/2006">
          <mc:Choice Requires="x14">
            <control shapeId="51326" r:id="rId15" name="Group Box 126">
              <controlPr defaultSize="0" autoFill="0" autoPict="0">
                <anchor moveWithCells="1">
                  <from>
                    <xdr:col>3</xdr:col>
                    <xdr:colOff>142875</xdr:colOff>
                    <xdr:row>9</xdr:row>
                    <xdr:rowOff>0</xdr:rowOff>
                  </from>
                  <to>
                    <xdr:col>6</xdr:col>
                    <xdr:colOff>952500</xdr:colOff>
                    <xdr:row>10</xdr:row>
                    <xdr:rowOff>0</xdr:rowOff>
                  </to>
                </anchor>
              </controlPr>
            </control>
          </mc:Choice>
        </mc:AlternateContent>
        <mc:AlternateContent xmlns:mc="http://schemas.openxmlformats.org/markup-compatibility/2006">
          <mc:Choice Requires="x14">
            <control shapeId="51327" r:id="rId16" name="Group Box 127">
              <controlPr defaultSize="0" autoFill="0" autoPict="0">
                <anchor moveWithCells="1">
                  <from>
                    <xdr:col>3</xdr:col>
                    <xdr:colOff>142875</xdr:colOff>
                    <xdr:row>9</xdr:row>
                    <xdr:rowOff>485775</xdr:rowOff>
                  </from>
                  <to>
                    <xdr:col>6</xdr:col>
                    <xdr:colOff>952500</xdr:colOff>
                    <xdr:row>11</xdr:row>
                    <xdr:rowOff>0</xdr:rowOff>
                  </to>
                </anchor>
              </controlPr>
            </control>
          </mc:Choice>
        </mc:AlternateContent>
        <mc:AlternateContent xmlns:mc="http://schemas.openxmlformats.org/markup-compatibility/2006">
          <mc:Choice Requires="x14">
            <control shapeId="51328" r:id="rId17" name="Group Box 128">
              <controlPr defaultSize="0" autoFill="0" autoPict="0">
                <anchor moveWithCells="1">
                  <from>
                    <xdr:col>3</xdr:col>
                    <xdr:colOff>142875</xdr:colOff>
                    <xdr:row>10</xdr:row>
                    <xdr:rowOff>0</xdr:rowOff>
                  </from>
                  <to>
                    <xdr:col>6</xdr:col>
                    <xdr:colOff>952500</xdr:colOff>
                    <xdr:row>11</xdr:row>
                    <xdr:rowOff>9525</xdr:rowOff>
                  </to>
                </anchor>
              </controlPr>
            </control>
          </mc:Choice>
        </mc:AlternateContent>
        <mc:AlternateContent xmlns:mc="http://schemas.openxmlformats.org/markup-compatibility/2006">
          <mc:Choice Requires="x14">
            <control shapeId="51329" r:id="rId18" name="Group Box 129">
              <controlPr defaultSize="0" autoFill="0" autoPict="0">
                <anchor moveWithCells="1">
                  <from>
                    <xdr:col>3</xdr:col>
                    <xdr:colOff>142875</xdr:colOff>
                    <xdr:row>10</xdr:row>
                    <xdr:rowOff>342900</xdr:rowOff>
                  </from>
                  <to>
                    <xdr:col>6</xdr:col>
                    <xdr:colOff>952500</xdr:colOff>
                    <xdr:row>12</xdr:row>
                    <xdr:rowOff>0</xdr:rowOff>
                  </to>
                </anchor>
              </controlPr>
            </control>
          </mc:Choice>
        </mc:AlternateContent>
        <mc:AlternateContent xmlns:mc="http://schemas.openxmlformats.org/markup-compatibility/2006">
          <mc:Choice Requires="x14">
            <control shapeId="51330" r:id="rId19" name="Group Box 130">
              <controlPr defaultSize="0" autoFill="0" autoPict="0">
                <anchor moveWithCells="1">
                  <from>
                    <xdr:col>3</xdr:col>
                    <xdr:colOff>142875</xdr:colOff>
                    <xdr:row>11</xdr:row>
                    <xdr:rowOff>342900</xdr:rowOff>
                  </from>
                  <to>
                    <xdr:col>6</xdr:col>
                    <xdr:colOff>952500</xdr:colOff>
                    <xdr:row>13</xdr:row>
                    <xdr:rowOff>0</xdr:rowOff>
                  </to>
                </anchor>
              </controlPr>
            </control>
          </mc:Choice>
        </mc:AlternateContent>
        <mc:AlternateContent xmlns:mc="http://schemas.openxmlformats.org/markup-compatibility/2006">
          <mc:Choice Requires="x14">
            <control shapeId="51331" r:id="rId20" name="Group Box 131">
              <controlPr defaultSize="0" autoFill="0" autoPict="0">
                <anchor moveWithCells="1">
                  <from>
                    <xdr:col>3</xdr:col>
                    <xdr:colOff>142875</xdr:colOff>
                    <xdr:row>12</xdr:row>
                    <xdr:rowOff>0</xdr:rowOff>
                  </from>
                  <to>
                    <xdr:col>6</xdr:col>
                    <xdr:colOff>952500</xdr:colOff>
                    <xdr:row>13</xdr:row>
                    <xdr:rowOff>9525</xdr:rowOff>
                  </to>
                </anchor>
              </controlPr>
            </control>
          </mc:Choice>
        </mc:AlternateContent>
        <mc:AlternateContent xmlns:mc="http://schemas.openxmlformats.org/markup-compatibility/2006">
          <mc:Choice Requires="x14">
            <control shapeId="51332" r:id="rId21" name="Group Box 132">
              <controlPr defaultSize="0" autoFill="0" autoPict="0">
                <anchor moveWithCells="1">
                  <from>
                    <xdr:col>3</xdr:col>
                    <xdr:colOff>142875</xdr:colOff>
                    <xdr:row>12</xdr:row>
                    <xdr:rowOff>0</xdr:rowOff>
                  </from>
                  <to>
                    <xdr:col>6</xdr:col>
                    <xdr:colOff>952500</xdr:colOff>
                    <xdr:row>13</xdr:row>
                    <xdr:rowOff>9525</xdr:rowOff>
                  </to>
                </anchor>
              </controlPr>
            </control>
          </mc:Choice>
        </mc:AlternateContent>
        <mc:AlternateContent xmlns:mc="http://schemas.openxmlformats.org/markup-compatibility/2006">
          <mc:Choice Requires="x14">
            <control shapeId="51333" r:id="rId22" name="Group Box 133">
              <controlPr defaultSize="0" autoFill="0" autoPict="0">
                <anchor moveWithCells="1">
                  <from>
                    <xdr:col>3</xdr:col>
                    <xdr:colOff>142875</xdr:colOff>
                    <xdr:row>12</xdr:row>
                    <xdr:rowOff>0</xdr:rowOff>
                  </from>
                  <to>
                    <xdr:col>6</xdr:col>
                    <xdr:colOff>952500</xdr:colOff>
                    <xdr:row>13</xdr:row>
                    <xdr:rowOff>9525</xdr:rowOff>
                  </to>
                </anchor>
              </controlPr>
            </control>
          </mc:Choice>
        </mc:AlternateContent>
        <mc:AlternateContent xmlns:mc="http://schemas.openxmlformats.org/markup-compatibility/2006">
          <mc:Choice Requires="x14">
            <control shapeId="51334" r:id="rId23" name="Group Box 134">
              <controlPr defaultSize="0" autoFill="0" autoPict="0">
                <anchor moveWithCells="1">
                  <from>
                    <xdr:col>3</xdr:col>
                    <xdr:colOff>142875</xdr:colOff>
                    <xdr:row>12</xdr:row>
                    <xdr:rowOff>342900</xdr:rowOff>
                  </from>
                  <to>
                    <xdr:col>6</xdr:col>
                    <xdr:colOff>952500</xdr:colOff>
                    <xdr:row>14</xdr:row>
                    <xdr:rowOff>0</xdr:rowOff>
                  </to>
                </anchor>
              </controlPr>
            </control>
          </mc:Choice>
        </mc:AlternateContent>
        <mc:AlternateContent xmlns:mc="http://schemas.openxmlformats.org/markup-compatibility/2006">
          <mc:Choice Requires="x14">
            <control shapeId="51335" r:id="rId24" name="Group Box 135">
              <controlPr defaultSize="0" autoFill="0" autoPict="0">
                <anchor moveWithCells="1">
                  <from>
                    <xdr:col>3</xdr:col>
                    <xdr:colOff>142875</xdr:colOff>
                    <xdr:row>13</xdr:row>
                    <xdr:rowOff>0</xdr:rowOff>
                  </from>
                  <to>
                    <xdr:col>6</xdr:col>
                    <xdr:colOff>952500</xdr:colOff>
                    <xdr:row>14</xdr:row>
                    <xdr:rowOff>9525</xdr:rowOff>
                  </to>
                </anchor>
              </controlPr>
            </control>
          </mc:Choice>
        </mc:AlternateContent>
        <mc:AlternateContent xmlns:mc="http://schemas.openxmlformats.org/markup-compatibility/2006">
          <mc:Choice Requires="x14">
            <control shapeId="51338" r:id="rId25" name="Group Box 138">
              <controlPr defaultSize="0" autoFill="0" autoPict="0">
                <anchor moveWithCells="1">
                  <from>
                    <xdr:col>3</xdr:col>
                    <xdr:colOff>142875</xdr:colOff>
                    <xdr:row>13</xdr:row>
                    <xdr:rowOff>0</xdr:rowOff>
                  </from>
                  <to>
                    <xdr:col>6</xdr:col>
                    <xdr:colOff>952500</xdr:colOff>
                    <xdr:row>14</xdr:row>
                    <xdr:rowOff>9525</xdr:rowOff>
                  </to>
                </anchor>
              </controlPr>
            </control>
          </mc:Choice>
        </mc:AlternateContent>
        <mc:AlternateContent xmlns:mc="http://schemas.openxmlformats.org/markup-compatibility/2006">
          <mc:Choice Requires="x14">
            <control shapeId="51339" r:id="rId26" name="Group Box 139">
              <controlPr defaultSize="0" autoFill="0" autoPict="0">
                <anchor moveWithCells="1">
                  <from>
                    <xdr:col>3</xdr:col>
                    <xdr:colOff>142875</xdr:colOff>
                    <xdr:row>13</xdr:row>
                    <xdr:rowOff>342900</xdr:rowOff>
                  </from>
                  <to>
                    <xdr:col>6</xdr:col>
                    <xdr:colOff>952500</xdr:colOff>
                    <xdr:row>15</xdr:row>
                    <xdr:rowOff>0</xdr:rowOff>
                  </to>
                </anchor>
              </controlPr>
            </control>
          </mc:Choice>
        </mc:AlternateContent>
        <mc:AlternateContent xmlns:mc="http://schemas.openxmlformats.org/markup-compatibility/2006">
          <mc:Choice Requires="x14">
            <control shapeId="51340" r:id="rId27" name="Group Box 140">
              <controlPr defaultSize="0" autoFill="0" autoPict="0">
                <anchor moveWithCells="1">
                  <from>
                    <xdr:col>3</xdr:col>
                    <xdr:colOff>142875</xdr:colOff>
                    <xdr:row>14</xdr:row>
                    <xdr:rowOff>342900</xdr:rowOff>
                  </from>
                  <to>
                    <xdr:col>6</xdr:col>
                    <xdr:colOff>952500</xdr:colOff>
                    <xdr:row>16</xdr:row>
                    <xdr:rowOff>0</xdr:rowOff>
                  </to>
                </anchor>
              </controlPr>
            </control>
          </mc:Choice>
        </mc:AlternateContent>
        <mc:AlternateContent xmlns:mc="http://schemas.openxmlformats.org/markup-compatibility/2006">
          <mc:Choice Requires="x14">
            <control shapeId="51341" r:id="rId28" name="Group Box 141">
              <controlPr defaultSize="0" autoFill="0" autoPict="0">
                <anchor moveWithCells="1">
                  <from>
                    <xdr:col>3</xdr:col>
                    <xdr:colOff>142875</xdr:colOff>
                    <xdr:row>15</xdr:row>
                    <xdr:rowOff>342900</xdr:rowOff>
                  </from>
                  <to>
                    <xdr:col>6</xdr:col>
                    <xdr:colOff>952500</xdr:colOff>
                    <xdr:row>17</xdr:row>
                    <xdr:rowOff>0</xdr:rowOff>
                  </to>
                </anchor>
              </controlPr>
            </control>
          </mc:Choice>
        </mc:AlternateContent>
        <mc:AlternateContent xmlns:mc="http://schemas.openxmlformats.org/markup-compatibility/2006">
          <mc:Choice Requires="x14">
            <control shapeId="51343" r:id="rId29" name="Option Button 143">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51344" r:id="rId30" name="Option Button 144">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51347" r:id="rId31" name="Option Button 147">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51348" r:id="rId32" name="Option Button 148">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51353" r:id="rId33" name="Option Button 153">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51354" r:id="rId34" name="Option Button 154">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51357" r:id="rId35" name="Option Button 157">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51358" r:id="rId36" name="Option Button 158">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51359" r:id="rId37" name="Option Button 159">
              <controlPr defaultSize="0" autoFill="0" autoLine="0" autoPict="0">
                <anchor moveWithCells="1">
                  <from>
                    <xdr:col>6</xdr:col>
                    <xdr:colOff>504825</xdr:colOff>
                    <xdr:row>8</xdr:row>
                    <xdr:rowOff>66675</xdr:rowOff>
                  </from>
                  <to>
                    <xdr:col>6</xdr:col>
                    <xdr:colOff>914400</xdr:colOff>
                    <xdr:row>8</xdr:row>
                    <xdr:rowOff>295275</xdr:rowOff>
                  </to>
                </anchor>
              </controlPr>
            </control>
          </mc:Choice>
        </mc:AlternateContent>
        <mc:AlternateContent xmlns:mc="http://schemas.openxmlformats.org/markup-compatibility/2006">
          <mc:Choice Requires="x14">
            <control shapeId="51360" r:id="rId38" name="Option Button 160">
              <controlPr defaultSize="0" autoFill="0" autoLine="0" autoPict="0">
                <anchor moveWithCells="1">
                  <from>
                    <xdr:col>6</xdr:col>
                    <xdr:colOff>38100</xdr:colOff>
                    <xdr:row>8</xdr:row>
                    <xdr:rowOff>66675</xdr:rowOff>
                  </from>
                  <to>
                    <xdr:col>6</xdr:col>
                    <xdr:colOff>447675</xdr:colOff>
                    <xdr:row>8</xdr:row>
                    <xdr:rowOff>295275</xdr:rowOff>
                  </to>
                </anchor>
              </controlPr>
            </control>
          </mc:Choice>
        </mc:AlternateContent>
        <mc:AlternateContent xmlns:mc="http://schemas.openxmlformats.org/markup-compatibility/2006">
          <mc:Choice Requires="x14">
            <control shapeId="51361" r:id="rId39" name="Option Button 161">
              <controlPr defaultSize="0" autoFill="0" autoLine="0" autoPict="0">
                <anchor moveWithCells="1">
                  <from>
                    <xdr:col>6</xdr:col>
                    <xdr:colOff>504825</xdr:colOff>
                    <xdr:row>9</xdr:row>
                    <xdr:rowOff>142875</xdr:rowOff>
                  </from>
                  <to>
                    <xdr:col>6</xdr:col>
                    <xdr:colOff>914400</xdr:colOff>
                    <xdr:row>9</xdr:row>
                    <xdr:rowOff>371475</xdr:rowOff>
                  </to>
                </anchor>
              </controlPr>
            </control>
          </mc:Choice>
        </mc:AlternateContent>
        <mc:AlternateContent xmlns:mc="http://schemas.openxmlformats.org/markup-compatibility/2006">
          <mc:Choice Requires="x14">
            <control shapeId="51362" r:id="rId40" name="Option Button 162">
              <controlPr defaultSize="0" autoFill="0" autoLine="0" autoPict="0">
                <anchor moveWithCells="1">
                  <from>
                    <xdr:col>6</xdr:col>
                    <xdr:colOff>38100</xdr:colOff>
                    <xdr:row>9</xdr:row>
                    <xdr:rowOff>142875</xdr:rowOff>
                  </from>
                  <to>
                    <xdr:col>6</xdr:col>
                    <xdr:colOff>447675</xdr:colOff>
                    <xdr:row>9</xdr:row>
                    <xdr:rowOff>371475</xdr:rowOff>
                  </to>
                </anchor>
              </controlPr>
            </control>
          </mc:Choice>
        </mc:AlternateContent>
        <mc:AlternateContent xmlns:mc="http://schemas.openxmlformats.org/markup-compatibility/2006">
          <mc:Choice Requires="x14">
            <control shapeId="51365" r:id="rId41" name="Option Button 165">
              <controlPr defaultSize="0" autoFill="0" autoLine="0" autoPict="0">
                <anchor moveWithCells="1">
                  <from>
                    <xdr:col>6</xdr:col>
                    <xdr:colOff>504825</xdr:colOff>
                    <xdr:row>10</xdr:row>
                    <xdr:rowOff>66675</xdr:rowOff>
                  </from>
                  <to>
                    <xdr:col>6</xdr:col>
                    <xdr:colOff>914400</xdr:colOff>
                    <xdr:row>10</xdr:row>
                    <xdr:rowOff>295275</xdr:rowOff>
                  </to>
                </anchor>
              </controlPr>
            </control>
          </mc:Choice>
        </mc:AlternateContent>
        <mc:AlternateContent xmlns:mc="http://schemas.openxmlformats.org/markup-compatibility/2006">
          <mc:Choice Requires="x14">
            <control shapeId="51366" r:id="rId42" name="Option Button 166">
              <controlPr defaultSize="0" autoFill="0" autoLine="0" autoPict="0">
                <anchor moveWithCells="1">
                  <from>
                    <xdr:col>6</xdr:col>
                    <xdr:colOff>38100</xdr:colOff>
                    <xdr:row>10</xdr:row>
                    <xdr:rowOff>66675</xdr:rowOff>
                  </from>
                  <to>
                    <xdr:col>6</xdr:col>
                    <xdr:colOff>447675</xdr:colOff>
                    <xdr:row>10</xdr:row>
                    <xdr:rowOff>295275</xdr:rowOff>
                  </to>
                </anchor>
              </controlPr>
            </control>
          </mc:Choice>
        </mc:AlternateContent>
        <mc:AlternateContent xmlns:mc="http://schemas.openxmlformats.org/markup-compatibility/2006">
          <mc:Choice Requires="x14">
            <control shapeId="51367" r:id="rId43" name="Option Button 167">
              <controlPr defaultSize="0" autoFill="0" autoLine="0" autoPict="0">
                <anchor moveWithCells="1">
                  <from>
                    <xdr:col>6</xdr:col>
                    <xdr:colOff>504825</xdr:colOff>
                    <xdr:row>11</xdr:row>
                    <xdr:rowOff>66675</xdr:rowOff>
                  </from>
                  <to>
                    <xdr:col>6</xdr:col>
                    <xdr:colOff>914400</xdr:colOff>
                    <xdr:row>11</xdr:row>
                    <xdr:rowOff>295275</xdr:rowOff>
                  </to>
                </anchor>
              </controlPr>
            </control>
          </mc:Choice>
        </mc:AlternateContent>
        <mc:AlternateContent xmlns:mc="http://schemas.openxmlformats.org/markup-compatibility/2006">
          <mc:Choice Requires="x14">
            <control shapeId="51368" r:id="rId44" name="Option Button 168">
              <controlPr defaultSize="0" autoFill="0" autoLine="0" autoPict="0">
                <anchor moveWithCells="1">
                  <from>
                    <xdr:col>6</xdr:col>
                    <xdr:colOff>38100</xdr:colOff>
                    <xdr:row>11</xdr:row>
                    <xdr:rowOff>66675</xdr:rowOff>
                  </from>
                  <to>
                    <xdr:col>6</xdr:col>
                    <xdr:colOff>447675</xdr:colOff>
                    <xdr:row>11</xdr:row>
                    <xdr:rowOff>295275</xdr:rowOff>
                  </to>
                </anchor>
              </controlPr>
            </control>
          </mc:Choice>
        </mc:AlternateContent>
        <mc:AlternateContent xmlns:mc="http://schemas.openxmlformats.org/markup-compatibility/2006">
          <mc:Choice Requires="x14">
            <control shapeId="51375" r:id="rId45" name="Option Button 175">
              <controlPr defaultSize="0" autoFill="0" autoLine="0" autoPict="0">
                <anchor moveWithCells="1">
                  <from>
                    <xdr:col>6</xdr:col>
                    <xdr:colOff>504825</xdr:colOff>
                    <xdr:row>12</xdr:row>
                    <xdr:rowOff>66675</xdr:rowOff>
                  </from>
                  <to>
                    <xdr:col>6</xdr:col>
                    <xdr:colOff>914400</xdr:colOff>
                    <xdr:row>12</xdr:row>
                    <xdr:rowOff>295275</xdr:rowOff>
                  </to>
                </anchor>
              </controlPr>
            </control>
          </mc:Choice>
        </mc:AlternateContent>
        <mc:AlternateContent xmlns:mc="http://schemas.openxmlformats.org/markup-compatibility/2006">
          <mc:Choice Requires="x14">
            <control shapeId="51376" r:id="rId46" name="Option Button 176">
              <controlPr defaultSize="0" autoFill="0" autoLine="0" autoPict="0">
                <anchor moveWithCells="1">
                  <from>
                    <xdr:col>6</xdr:col>
                    <xdr:colOff>38100</xdr:colOff>
                    <xdr:row>12</xdr:row>
                    <xdr:rowOff>66675</xdr:rowOff>
                  </from>
                  <to>
                    <xdr:col>6</xdr:col>
                    <xdr:colOff>447675</xdr:colOff>
                    <xdr:row>12</xdr:row>
                    <xdr:rowOff>295275</xdr:rowOff>
                  </to>
                </anchor>
              </controlPr>
            </control>
          </mc:Choice>
        </mc:AlternateContent>
        <mc:AlternateContent xmlns:mc="http://schemas.openxmlformats.org/markup-compatibility/2006">
          <mc:Choice Requires="x14">
            <control shapeId="51385" r:id="rId47" name="Option Button 185">
              <controlPr defaultSize="0" autoFill="0" autoLine="0" autoPict="0">
                <anchor moveWithCells="1">
                  <from>
                    <xdr:col>6</xdr:col>
                    <xdr:colOff>504825</xdr:colOff>
                    <xdr:row>13</xdr:row>
                    <xdr:rowOff>66675</xdr:rowOff>
                  </from>
                  <to>
                    <xdr:col>6</xdr:col>
                    <xdr:colOff>914400</xdr:colOff>
                    <xdr:row>13</xdr:row>
                    <xdr:rowOff>295275</xdr:rowOff>
                  </to>
                </anchor>
              </controlPr>
            </control>
          </mc:Choice>
        </mc:AlternateContent>
        <mc:AlternateContent xmlns:mc="http://schemas.openxmlformats.org/markup-compatibility/2006">
          <mc:Choice Requires="x14">
            <control shapeId="51386" r:id="rId48" name="Option Button 186">
              <controlPr defaultSize="0" autoFill="0" autoLine="0" autoPict="0">
                <anchor moveWithCells="1">
                  <from>
                    <xdr:col>6</xdr:col>
                    <xdr:colOff>38100</xdr:colOff>
                    <xdr:row>13</xdr:row>
                    <xdr:rowOff>66675</xdr:rowOff>
                  </from>
                  <to>
                    <xdr:col>6</xdr:col>
                    <xdr:colOff>447675</xdr:colOff>
                    <xdr:row>13</xdr:row>
                    <xdr:rowOff>295275</xdr:rowOff>
                  </to>
                </anchor>
              </controlPr>
            </control>
          </mc:Choice>
        </mc:AlternateContent>
        <mc:AlternateContent xmlns:mc="http://schemas.openxmlformats.org/markup-compatibility/2006">
          <mc:Choice Requires="x14">
            <control shapeId="51387" r:id="rId49" name="Option Button 187">
              <controlPr defaultSize="0" autoFill="0" autoLine="0" autoPict="0">
                <anchor moveWithCells="1">
                  <from>
                    <xdr:col>6</xdr:col>
                    <xdr:colOff>504825</xdr:colOff>
                    <xdr:row>14</xdr:row>
                    <xdr:rowOff>66675</xdr:rowOff>
                  </from>
                  <to>
                    <xdr:col>6</xdr:col>
                    <xdr:colOff>914400</xdr:colOff>
                    <xdr:row>14</xdr:row>
                    <xdr:rowOff>295275</xdr:rowOff>
                  </to>
                </anchor>
              </controlPr>
            </control>
          </mc:Choice>
        </mc:AlternateContent>
        <mc:AlternateContent xmlns:mc="http://schemas.openxmlformats.org/markup-compatibility/2006">
          <mc:Choice Requires="x14">
            <control shapeId="51388" r:id="rId50" name="Option Button 188">
              <controlPr defaultSize="0" autoFill="0" autoLine="0" autoPict="0">
                <anchor moveWithCells="1">
                  <from>
                    <xdr:col>6</xdr:col>
                    <xdr:colOff>38100</xdr:colOff>
                    <xdr:row>14</xdr:row>
                    <xdr:rowOff>66675</xdr:rowOff>
                  </from>
                  <to>
                    <xdr:col>6</xdr:col>
                    <xdr:colOff>447675</xdr:colOff>
                    <xdr:row>14</xdr:row>
                    <xdr:rowOff>295275</xdr:rowOff>
                  </to>
                </anchor>
              </controlPr>
            </control>
          </mc:Choice>
        </mc:AlternateContent>
        <mc:AlternateContent xmlns:mc="http://schemas.openxmlformats.org/markup-compatibility/2006">
          <mc:Choice Requires="x14">
            <control shapeId="51389" r:id="rId51" name="Option Button 189">
              <controlPr defaultSize="0" autoFill="0" autoLine="0" autoPict="0">
                <anchor moveWithCells="1">
                  <from>
                    <xdr:col>6</xdr:col>
                    <xdr:colOff>504825</xdr:colOff>
                    <xdr:row>15</xdr:row>
                    <xdr:rowOff>66675</xdr:rowOff>
                  </from>
                  <to>
                    <xdr:col>6</xdr:col>
                    <xdr:colOff>914400</xdr:colOff>
                    <xdr:row>15</xdr:row>
                    <xdr:rowOff>295275</xdr:rowOff>
                  </to>
                </anchor>
              </controlPr>
            </control>
          </mc:Choice>
        </mc:AlternateContent>
        <mc:AlternateContent xmlns:mc="http://schemas.openxmlformats.org/markup-compatibility/2006">
          <mc:Choice Requires="x14">
            <control shapeId="51390" r:id="rId52" name="Option Button 190">
              <controlPr defaultSize="0" autoFill="0" autoLine="0" autoPict="0">
                <anchor moveWithCells="1">
                  <from>
                    <xdr:col>6</xdr:col>
                    <xdr:colOff>38100</xdr:colOff>
                    <xdr:row>15</xdr:row>
                    <xdr:rowOff>66675</xdr:rowOff>
                  </from>
                  <to>
                    <xdr:col>6</xdr:col>
                    <xdr:colOff>447675</xdr:colOff>
                    <xdr:row>15</xdr:row>
                    <xdr:rowOff>295275</xdr:rowOff>
                  </to>
                </anchor>
              </controlPr>
            </control>
          </mc:Choice>
        </mc:AlternateContent>
        <mc:AlternateContent xmlns:mc="http://schemas.openxmlformats.org/markup-compatibility/2006">
          <mc:Choice Requires="x14">
            <control shapeId="51391" r:id="rId53" name="Option Button 191">
              <controlPr defaultSize="0" autoFill="0" autoLine="0" autoPict="0">
                <anchor moveWithCells="1">
                  <from>
                    <xdr:col>6</xdr:col>
                    <xdr:colOff>504825</xdr:colOff>
                    <xdr:row>16</xdr:row>
                    <xdr:rowOff>66675</xdr:rowOff>
                  </from>
                  <to>
                    <xdr:col>6</xdr:col>
                    <xdr:colOff>914400</xdr:colOff>
                    <xdr:row>16</xdr:row>
                    <xdr:rowOff>295275</xdr:rowOff>
                  </to>
                </anchor>
              </controlPr>
            </control>
          </mc:Choice>
        </mc:AlternateContent>
        <mc:AlternateContent xmlns:mc="http://schemas.openxmlformats.org/markup-compatibility/2006">
          <mc:Choice Requires="x14">
            <control shapeId="51392" r:id="rId54" name="Option Button 192">
              <controlPr defaultSize="0" autoFill="0" autoLine="0" autoPict="0">
                <anchor moveWithCells="1">
                  <from>
                    <xdr:col>6</xdr:col>
                    <xdr:colOff>38100</xdr:colOff>
                    <xdr:row>16</xdr:row>
                    <xdr:rowOff>66675</xdr:rowOff>
                  </from>
                  <to>
                    <xdr:col>6</xdr:col>
                    <xdr:colOff>447675</xdr:colOff>
                    <xdr:row>16</xdr:row>
                    <xdr:rowOff>295275</xdr:rowOff>
                  </to>
                </anchor>
              </controlPr>
            </control>
          </mc:Choice>
        </mc:AlternateContent>
        <mc:AlternateContent xmlns:mc="http://schemas.openxmlformats.org/markup-compatibility/2006">
          <mc:Choice Requires="x14">
            <control shapeId="51393" r:id="rId55" name="Button 193">
              <controlPr defaultSize="0" print="0" autoFill="0" autoPict="0" macro="[0]!clearbuttons">
                <anchor moveWithCells="1" sizeWithCells="1">
                  <from>
                    <xdr:col>3</xdr:col>
                    <xdr:colOff>142875</xdr:colOff>
                    <xdr:row>18</xdr:row>
                    <xdr:rowOff>104775</xdr:rowOff>
                  </from>
                  <to>
                    <xdr:col>5</xdr:col>
                    <xdr:colOff>104775</xdr:colOff>
                    <xdr:row>18</xdr:row>
                    <xdr:rowOff>333375</xdr:rowOff>
                  </to>
                </anchor>
              </controlPr>
            </control>
          </mc:Choice>
        </mc:AlternateContent>
        <mc:AlternateContent xmlns:mc="http://schemas.openxmlformats.org/markup-compatibility/2006">
          <mc:Choice Requires="x14">
            <control shapeId="51394" r:id="rId56" name="Button 194">
              <controlPr defaultSize="0" print="0" autoFill="0" autoPict="0" macro="[0]!returntotop3">
                <anchor moveWithCells="1" sizeWithCells="1">
                  <from>
                    <xdr:col>6</xdr:col>
                    <xdr:colOff>104775</xdr:colOff>
                    <xdr:row>18</xdr:row>
                    <xdr:rowOff>104775</xdr:rowOff>
                  </from>
                  <to>
                    <xdr:col>7</xdr:col>
                    <xdr:colOff>0</xdr:colOff>
                    <xdr:row>18</xdr:row>
                    <xdr:rowOff>314325</xdr:rowOff>
                  </to>
                </anchor>
              </controlPr>
            </control>
          </mc:Choice>
        </mc:AlternateContent>
        <mc:AlternateContent xmlns:mc="http://schemas.openxmlformats.org/markup-compatibility/2006">
          <mc:Choice Requires="x14">
            <control shapeId="51397" r:id="rId57" name="Button 197">
              <controlPr defaultSize="0" print="0" autoFill="0" autoPict="0" macro="[0]!glossary">
                <anchor moveWithCells="1" sizeWithCells="1">
                  <from>
                    <xdr:col>6</xdr:col>
                    <xdr:colOff>47625</xdr:colOff>
                    <xdr:row>3</xdr:row>
                    <xdr:rowOff>104775</xdr:rowOff>
                  </from>
                  <to>
                    <xdr:col>6</xdr:col>
                    <xdr:colOff>923925</xdr:colOff>
                    <xdr:row>3</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977111117893"/>
  </sheetPr>
  <dimension ref="A1:AH60"/>
  <sheetViews>
    <sheetView showGridLines="0" showRowColHeaders="0" topLeftCell="C1" zoomScaleNormal="100" workbookViewId="0"/>
  </sheetViews>
  <sheetFormatPr baseColWidth="10" defaultColWidth="9.140625" defaultRowHeight="15" x14ac:dyDescent="0.25"/>
  <cols>
    <col min="1" max="1" width="2.85546875" style="8" hidden="1" customWidth="1"/>
    <col min="2" max="2" width="5.85546875" style="196" hidden="1" customWidth="1"/>
    <col min="3" max="3" width="2.85546875" style="196" customWidth="1"/>
    <col min="4" max="4" width="2.28515625" style="8" customWidth="1"/>
    <col min="5" max="5" width="14.7109375" customWidth="1"/>
    <col min="6" max="6" width="57.7109375" style="4" customWidth="1"/>
    <col min="7" max="7" width="14.7109375" customWidth="1"/>
    <col min="8" max="8" width="2.28515625" style="6" customWidth="1"/>
    <col min="9" max="9" width="10.7109375" style="6" hidden="1" customWidth="1"/>
    <col min="10" max="11" width="10.7109375" style="5" hidden="1" customWidth="1"/>
    <col min="12" max="12" width="10.7109375" style="6" hidden="1" customWidth="1"/>
    <col min="13" max="15" width="10.7109375" hidden="1" customWidth="1"/>
    <col min="16" max="16" width="10.7109375" style="161" customWidth="1"/>
    <col min="17" max="34" width="9.140625" style="161"/>
  </cols>
  <sheetData>
    <row r="1" spans="1:34" s="161" customFormat="1" ht="37.5" customHeight="1" x14ac:dyDescent="0.25">
      <c r="A1" s="190"/>
      <c r="B1" s="190"/>
      <c r="C1" s="190"/>
      <c r="D1" s="190"/>
      <c r="E1" s="162"/>
      <c r="F1" s="164"/>
      <c r="H1" s="190"/>
      <c r="I1" s="248"/>
      <c r="J1" s="190"/>
      <c r="K1" s="190"/>
      <c r="L1" s="196"/>
      <c r="M1" s="162"/>
    </row>
    <row r="2" spans="1:34" s="161" customFormat="1" ht="26.25" x14ac:dyDescent="0.25">
      <c r="A2" s="190"/>
      <c r="B2" s="196"/>
      <c r="C2" s="192"/>
      <c r="D2" s="246" t="s">
        <v>141</v>
      </c>
      <c r="E2" s="263"/>
      <c r="F2" s="262"/>
      <c r="G2" s="179"/>
      <c r="H2" s="248"/>
      <c r="I2" s="248"/>
      <c r="J2" s="190"/>
      <c r="K2" s="190"/>
      <c r="L2" s="196"/>
      <c r="M2" s="162"/>
    </row>
    <row r="3" spans="1:34" s="161" customFormat="1" ht="16.5" customHeight="1" thickBot="1" x14ac:dyDescent="0.45">
      <c r="A3" s="190"/>
      <c r="B3" s="248"/>
      <c r="C3" s="248"/>
      <c r="D3" s="521"/>
      <c r="E3" s="521"/>
      <c r="F3" s="521"/>
      <c r="G3" s="521"/>
      <c r="H3" s="521"/>
      <c r="I3" s="248"/>
      <c r="J3" s="190"/>
      <c r="K3" s="190"/>
      <c r="L3" s="190"/>
    </row>
    <row r="4" spans="1:34" ht="30" customHeight="1" thickTop="1" x14ac:dyDescent="0.25">
      <c r="A4" s="11"/>
      <c r="B4" s="249"/>
      <c r="C4" s="267"/>
      <c r="D4" s="509" t="s">
        <v>142</v>
      </c>
      <c r="E4" s="510"/>
      <c r="F4" s="510"/>
      <c r="G4" s="510"/>
      <c r="H4" s="511"/>
      <c r="I4" s="18"/>
      <c r="J4" s="24"/>
      <c r="K4" s="24"/>
      <c r="L4" s="18"/>
      <c r="M4" s="15"/>
      <c r="N4" s="15"/>
      <c r="O4" s="15"/>
    </row>
    <row r="5" spans="1:34" ht="27.95" customHeight="1" x14ac:dyDescent="0.25">
      <c r="A5" s="11"/>
      <c r="B5" s="249">
        <v>3</v>
      </c>
      <c r="C5" s="249"/>
      <c r="D5" s="347"/>
      <c r="E5" s="343" t="s">
        <v>58</v>
      </c>
      <c r="F5" s="222" t="s">
        <v>272</v>
      </c>
      <c r="G5" s="154"/>
      <c r="H5" s="241"/>
      <c r="I5" s="18"/>
      <c r="J5" s="24">
        <v>0</v>
      </c>
      <c r="K5" s="24">
        <f t="shared" ref="K5:K8" si="0">J5-1</f>
        <v>-1</v>
      </c>
      <c r="L5" s="18">
        <v>1</v>
      </c>
      <c r="M5" s="15"/>
      <c r="N5" s="15"/>
      <c r="O5" s="15"/>
    </row>
    <row r="6" spans="1:34" ht="27.95" customHeight="1" x14ac:dyDescent="0.25">
      <c r="A6" s="11"/>
      <c r="B6" s="249">
        <v>4</v>
      </c>
      <c r="C6" s="249"/>
      <c r="D6" s="347"/>
      <c r="E6" s="223" t="s">
        <v>59</v>
      </c>
      <c r="F6" s="222" t="s">
        <v>143</v>
      </c>
      <c r="G6" s="154"/>
      <c r="H6" s="241"/>
      <c r="I6" s="18"/>
      <c r="J6" s="24">
        <v>0</v>
      </c>
      <c r="K6" s="24">
        <f t="shared" si="0"/>
        <v>-1</v>
      </c>
      <c r="L6" s="18">
        <v>1</v>
      </c>
      <c r="M6" s="15"/>
      <c r="N6" s="15"/>
      <c r="O6" s="15"/>
    </row>
    <row r="7" spans="1:34" s="1" customFormat="1" ht="27.95" customHeight="1" x14ac:dyDescent="0.25">
      <c r="A7" s="9"/>
      <c r="B7" s="345">
        <v>6</v>
      </c>
      <c r="C7" s="345"/>
      <c r="D7" s="348"/>
      <c r="E7" s="343" t="s">
        <v>61</v>
      </c>
      <c r="F7" s="222" t="s">
        <v>144</v>
      </c>
      <c r="G7" s="154"/>
      <c r="H7" s="335"/>
      <c r="I7" s="38"/>
      <c r="J7" s="35">
        <v>0</v>
      </c>
      <c r="K7" s="35">
        <f t="shared" si="0"/>
        <v>-1</v>
      </c>
      <c r="L7" s="18">
        <v>1</v>
      </c>
      <c r="M7" s="14"/>
      <c r="N7" s="14"/>
      <c r="O7" s="14"/>
      <c r="P7" s="164"/>
      <c r="Q7" s="164"/>
      <c r="R7" s="164"/>
      <c r="S7" s="164"/>
      <c r="T7" s="164"/>
      <c r="U7" s="164"/>
      <c r="V7" s="164"/>
      <c r="W7" s="164"/>
      <c r="X7" s="164"/>
      <c r="Y7" s="164"/>
      <c r="Z7" s="164"/>
      <c r="AA7" s="164"/>
      <c r="AB7" s="164"/>
      <c r="AC7" s="164"/>
      <c r="AD7" s="164"/>
      <c r="AE7" s="164"/>
      <c r="AF7" s="164"/>
      <c r="AG7" s="164"/>
      <c r="AH7" s="164"/>
    </row>
    <row r="8" spans="1:34" s="1" customFormat="1" ht="27.95" customHeight="1" x14ac:dyDescent="0.25">
      <c r="A8" s="10"/>
      <c r="B8" s="345">
        <v>8</v>
      </c>
      <c r="C8" s="345"/>
      <c r="D8" s="348"/>
      <c r="E8" s="223" t="s">
        <v>60</v>
      </c>
      <c r="F8" s="353" t="s">
        <v>145</v>
      </c>
      <c r="G8" s="154"/>
      <c r="H8" s="349"/>
      <c r="I8" s="38"/>
      <c r="J8" s="35">
        <v>0</v>
      </c>
      <c r="K8" s="35">
        <f t="shared" si="0"/>
        <v>-1</v>
      </c>
      <c r="L8" s="18">
        <v>1</v>
      </c>
      <c r="M8" s="14"/>
      <c r="N8" s="14"/>
      <c r="O8" s="14"/>
      <c r="P8" s="164"/>
      <c r="Q8" s="164"/>
      <c r="R8" s="164"/>
      <c r="S8" s="164"/>
      <c r="T8" s="164"/>
      <c r="U8" s="164"/>
      <c r="V8" s="164"/>
      <c r="W8" s="164"/>
      <c r="X8" s="164"/>
      <c r="Y8" s="164"/>
      <c r="Z8" s="164"/>
      <c r="AA8" s="164"/>
      <c r="AB8" s="164"/>
      <c r="AC8" s="164"/>
      <c r="AD8" s="164"/>
      <c r="AE8" s="164"/>
      <c r="AF8" s="164"/>
      <c r="AG8" s="164"/>
      <c r="AH8" s="164"/>
    </row>
    <row r="9" spans="1:34" ht="5.0999999999999996" customHeight="1" x14ac:dyDescent="0.25">
      <c r="A9" s="21"/>
      <c r="B9" s="190"/>
      <c r="C9" s="346"/>
      <c r="D9" s="350"/>
      <c r="E9" s="336"/>
      <c r="F9" s="336"/>
      <c r="G9" s="336"/>
      <c r="H9" s="337"/>
      <c r="I9" s="23"/>
      <c r="J9" s="20"/>
      <c r="K9" s="25"/>
      <c r="L9" s="15"/>
      <c r="M9" s="17"/>
      <c r="N9" s="15"/>
      <c r="O9" s="15"/>
    </row>
    <row r="10" spans="1:34" ht="32.1" customHeight="1" thickBot="1" x14ac:dyDescent="0.3">
      <c r="A10" s="12"/>
      <c r="B10" s="248"/>
      <c r="C10" s="195"/>
      <c r="D10" s="338"/>
      <c r="E10" s="243"/>
      <c r="F10" s="351"/>
      <c r="G10" s="341"/>
      <c r="H10" s="352"/>
      <c r="I10" s="18"/>
      <c r="J10" s="22"/>
      <c r="K10" s="22"/>
      <c r="L10" s="18"/>
      <c r="M10" s="15"/>
      <c r="N10" s="149"/>
      <c r="O10" s="15"/>
      <c r="P10" s="344"/>
    </row>
    <row r="11" spans="1:34" s="161" customFormat="1" ht="15.75" thickTop="1" x14ac:dyDescent="0.25">
      <c r="A11" s="196"/>
      <c r="B11" s="196"/>
      <c r="C11" s="196"/>
      <c r="D11" s="196"/>
      <c r="F11" s="324"/>
      <c r="H11" s="190"/>
      <c r="I11" s="190"/>
      <c r="J11" s="270"/>
      <c r="K11" s="270"/>
      <c r="L11" s="190"/>
    </row>
    <row r="12" spans="1:34" s="161" customFormat="1" x14ac:dyDescent="0.25">
      <c r="A12" s="196"/>
      <c r="B12" s="196"/>
      <c r="C12" s="196"/>
      <c r="D12" s="196"/>
      <c r="F12" s="324"/>
      <c r="H12" s="190"/>
      <c r="I12" s="190"/>
      <c r="J12" s="270"/>
      <c r="K12" s="270"/>
      <c r="L12" s="190"/>
    </row>
    <row r="13" spans="1:34" s="161" customFormat="1" x14ac:dyDescent="0.25">
      <c r="A13" s="196"/>
      <c r="B13" s="196"/>
      <c r="C13" s="196"/>
      <c r="D13" s="196"/>
      <c r="F13" s="324"/>
      <c r="H13" s="190"/>
      <c r="I13" s="190"/>
      <c r="J13" s="270"/>
      <c r="K13" s="270"/>
      <c r="L13" s="190"/>
    </row>
    <row r="14" spans="1:34" s="161" customFormat="1" x14ac:dyDescent="0.25">
      <c r="A14" s="196"/>
      <c r="B14" s="196"/>
      <c r="C14" s="196"/>
      <c r="D14" s="196"/>
      <c r="F14" s="324"/>
      <c r="H14" s="190"/>
      <c r="I14" s="190"/>
      <c r="J14" s="270"/>
      <c r="K14" s="270"/>
      <c r="L14" s="190"/>
    </row>
    <row r="15" spans="1:34" s="161" customFormat="1" x14ac:dyDescent="0.25">
      <c r="A15" s="196"/>
      <c r="B15" s="196"/>
      <c r="C15" s="196"/>
      <c r="D15" s="196"/>
      <c r="F15" s="324"/>
      <c r="H15" s="190"/>
      <c r="I15" s="190"/>
      <c r="J15" s="270"/>
      <c r="K15" s="270"/>
      <c r="L15" s="190"/>
    </row>
    <row r="16" spans="1:34" s="161" customFormat="1" x14ac:dyDescent="0.25">
      <c r="A16" s="196"/>
      <c r="B16" s="196"/>
      <c r="C16" s="196"/>
      <c r="D16" s="196"/>
      <c r="F16" s="324"/>
      <c r="H16" s="190"/>
      <c r="I16" s="190"/>
      <c r="J16" s="270"/>
      <c r="K16" s="270"/>
      <c r="L16" s="190"/>
    </row>
    <row r="17" spans="1:12" s="161" customFormat="1" x14ac:dyDescent="0.25">
      <c r="A17" s="196"/>
      <c r="B17" s="196"/>
      <c r="C17" s="196"/>
      <c r="D17" s="196"/>
      <c r="F17" s="324"/>
      <c r="H17" s="190"/>
      <c r="I17" s="190"/>
      <c r="J17" s="270"/>
      <c r="K17" s="270"/>
      <c r="L17" s="190"/>
    </row>
    <row r="18" spans="1:12" s="161" customFormat="1" x14ac:dyDescent="0.25">
      <c r="A18" s="196"/>
      <c r="B18" s="196"/>
      <c r="C18" s="196"/>
      <c r="D18" s="196"/>
      <c r="F18" s="324"/>
      <c r="H18" s="190"/>
      <c r="I18" s="190"/>
      <c r="J18" s="270"/>
      <c r="K18" s="270"/>
      <c r="L18" s="190"/>
    </row>
    <row r="19" spans="1:12" s="161" customFormat="1" x14ac:dyDescent="0.25">
      <c r="A19" s="196"/>
      <c r="B19" s="196"/>
      <c r="C19" s="196"/>
      <c r="D19" s="196"/>
      <c r="F19" s="324"/>
      <c r="H19" s="190"/>
      <c r="I19" s="190"/>
      <c r="J19" s="270"/>
      <c r="K19" s="270"/>
      <c r="L19" s="190"/>
    </row>
    <row r="20" spans="1:12" s="161" customFormat="1" x14ac:dyDescent="0.25">
      <c r="A20" s="196"/>
      <c r="B20" s="196"/>
      <c r="C20" s="196"/>
      <c r="D20" s="196"/>
      <c r="F20" s="324"/>
      <c r="H20" s="190"/>
      <c r="I20" s="190"/>
      <c r="J20" s="270"/>
      <c r="K20" s="270"/>
      <c r="L20" s="190"/>
    </row>
    <row r="21" spans="1:12" s="161" customFormat="1" x14ac:dyDescent="0.25">
      <c r="A21" s="196"/>
      <c r="B21" s="196"/>
      <c r="C21" s="196"/>
      <c r="D21" s="196"/>
      <c r="F21" s="324"/>
      <c r="H21" s="190"/>
      <c r="I21" s="190"/>
      <c r="J21" s="270"/>
      <c r="K21" s="270"/>
      <c r="L21" s="190"/>
    </row>
    <row r="22" spans="1:12" s="161" customFormat="1" x14ac:dyDescent="0.25">
      <c r="A22" s="196"/>
      <c r="B22" s="196"/>
      <c r="C22" s="196"/>
      <c r="D22" s="196"/>
      <c r="F22" s="324"/>
      <c r="H22" s="190"/>
      <c r="I22" s="190"/>
      <c r="J22" s="270"/>
      <c r="K22" s="270"/>
      <c r="L22" s="190"/>
    </row>
    <row r="23" spans="1:12" s="161" customFormat="1" x14ac:dyDescent="0.25">
      <c r="A23" s="196"/>
      <c r="B23" s="196"/>
      <c r="C23" s="196"/>
      <c r="D23" s="196"/>
      <c r="F23" s="324"/>
      <c r="H23" s="190"/>
      <c r="I23" s="190"/>
      <c r="J23" s="270"/>
      <c r="K23" s="270"/>
      <c r="L23" s="190"/>
    </row>
    <row r="24" spans="1:12" s="161" customFormat="1" x14ac:dyDescent="0.25">
      <c r="A24" s="196"/>
      <c r="B24" s="196"/>
      <c r="C24" s="196"/>
      <c r="D24" s="196"/>
      <c r="F24" s="324"/>
      <c r="H24" s="190"/>
      <c r="I24" s="190"/>
      <c r="J24" s="270"/>
      <c r="K24" s="270"/>
      <c r="L24" s="190"/>
    </row>
    <row r="25" spans="1:12" s="161" customFormat="1" x14ac:dyDescent="0.25">
      <c r="A25" s="196"/>
      <c r="B25" s="196"/>
      <c r="C25" s="196"/>
      <c r="D25" s="196"/>
      <c r="F25" s="324"/>
      <c r="H25" s="190"/>
      <c r="I25" s="190"/>
      <c r="J25" s="270"/>
      <c r="K25" s="270"/>
      <c r="L25" s="190"/>
    </row>
    <row r="26" spans="1:12" s="161" customFormat="1" x14ac:dyDescent="0.25">
      <c r="A26" s="196"/>
      <c r="B26" s="196"/>
      <c r="C26" s="196"/>
      <c r="D26" s="196"/>
      <c r="F26" s="324"/>
      <c r="H26" s="190"/>
      <c r="I26" s="190"/>
      <c r="J26" s="270"/>
      <c r="K26" s="270"/>
      <c r="L26" s="190"/>
    </row>
    <row r="27" spans="1:12" s="161" customFormat="1" x14ac:dyDescent="0.25">
      <c r="A27" s="196"/>
      <c r="B27" s="196"/>
      <c r="C27" s="196"/>
      <c r="D27" s="196"/>
      <c r="F27" s="324"/>
      <c r="H27" s="190"/>
      <c r="I27" s="190"/>
      <c r="J27" s="270"/>
      <c r="K27" s="270"/>
      <c r="L27" s="190"/>
    </row>
    <row r="28" spans="1:12" s="161" customFormat="1" x14ac:dyDescent="0.25">
      <c r="A28" s="196"/>
      <c r="B28" s="196"/>
      <c r="C28" s="196"/>
      <c r="D28" s="196"/>
      <c r="F28" s="324"/>
      <c r="H28" s="190"/>
      <c r="I28" s="190"/>
      <c r="J28" s="270"/>
      <c r="K28" s="270"/>
      <c r="L28" s="190"/>
    </row>
    <row r="29" spans="1:12" s="161" customFormat="1" x14ac:dyDescent="0.25">
      <c r="A29" s="196"/>
      <c r="B29" s="196"/>
      <c r="C29" s="196"/>
      <c r="D29" s="196"/>
      <c r="F29" s="324"/>
      <c r="H29" s="190"/>
      <c r="I29" s="190"/>
      <c r="J29" s="270"/>
      <c r="K29" s="270"/>
      <c r="L29" s="190"/>
    </row>
    <row r="30" spans="1:12" s="161" customFormat="1" x14ac:dyDescent="0.25">
      <c r="A30" s="196"/>
      <c r="B30" s="196"/>
      <c r="C30" s="196"/>
      <c r="D30" s="196"/>
      <c r="F30" s="324"/>
      <c r="H30" s="190"/>
      <c r="I30" s="190"/>
      <c r="J30" s="270"/>
      <c r="K30" s="270"/>
      <c r="L30" s="190"/>
    </row>
    <row r="31" spans="1:12" s="161" customFormat="1" x14ac:dyDescent="0.25">
      <c r="A31" s="196"/>
      <c r="B31" s="196"/>
      <c r="C31" s="196"/>
      <c r="D31" s="196"/>
      <c r="F31" s="324"/>
      <c r="H31" s="190"/>
      <c r="I31" s="190"/>
      <c r="J31" s="270"/>
      <c r="K31" s="270"/>
      <c r="L31" s="190"/>
    </row>
    <row r="32" spans="1:12" s="161" customFormat="1" x14ac:dyDescent="0.25">
      <c r="A32" s="196"/>
      <c r="B32" s="196"/>
      <c r="C32" s="196"/>
      <c r="D32" s="196"/>
      <c r="F32" s="324"/>
      <c r="H32" s="190"/>
      <c r="I32" s="190"/>
      <c r="J32" s="270"/>
      <c r="K32" s="270"/>
      <c r="L32" s="190"/>
    </row>
    <row r="33" spans="1:12" s="161" customFormat="1" x14ac:dyDescent="0.25">
      <c r="A33" s="196"/>
      <c r="B33" s="196"/>
      <c r="C33" s="196"/>
      <c r="D33" s="196"/>
      <c r="F33" s="324"/>
      <c r="H33" s="190"/>
      <c r="I33" s="190"/>
      <c r="J33" s="270"/>
      <c r="K33" s="270"/>
      <c r="L33" s="190"/>
    </row>
    <row r="34" spans="1:12" s="161" customFormat="1" x14ac:dyDescent="0.25">
      <c r="A34" s="196"/>
      <c r="B34" s="196"/>
      <c r="C34" s="196"/>
      <c r="D34" s="196"/>
      <c r="F34" s="324"/>
      <c r="H34" s="190"/>
      <c r="I34" s="190"/>
      <c r="J34" s="270"/>
      <c r="K34" s="270"/>
      <c r="L34" s="190"/>
    </row>
    <row r="35" spans="1:12" s="161" customFormat="1" x14ac:dyDescent="0.25">
      <c r="A35" s="196"/>
      <c r="B35" s="196"/>
      <c r="C35" s="196"/>
      <c r="D35" s="196"/>
      <c r="F35" s="324"/>
      <c r="H35" s="190"/>
      <c r="I35" s="190"/>
      <c r="J35" s="270"/>
      <c r="K35" s="270"/>
      <c r="L35" s="190"/>
    </row>
    <row r="36" spans="1:12" s="161" customFormat="1" x14ac:dyDescent="0.25">
      <c r="A36" s="196"/>
      <c r="B36" s="196"/>
      <c r="C36" s="196"/>
      <c r="D36" s="196"/>
      <c r="F36" s="324"/>
      <c r="H36" s="190"/>
      <c r="I36" s="190"/>
      <c r="J36" s="270"/>
      <c r="K36" s="270"/>
      <c r="L36" s="190"/>
    </row>
    <row r="37" spans="1:12" s="161" customFormat="1" x14ac:dyDescent="0.25">
      <c r="A37" s="196"/>
      <c r="B37" s="196"/>
      <c r="C37" s="196"/>
      <c r="D37" s="196"/>
      <c r="F37" s="324"/>
      <c r="H37" s="190"/>
      <c r="I37" s="190"/>
      <c r="J37" s="270"/>
      <c r="K37" s="270"/>
      <c r="L37" s="190"/>
    </row>
    <row r="38" spans="1:12" s="161" customFormat="1" x14ac:dyDescent="0.25">
      <c r="A38" s="196"/>
      <c r="B38" s="196"/>
      <c r="C38" s="196"/>
      <c r="D38" s="196"/>
      <c r="F38" s="324"/>
      <c r="H38" s="190"/>
      <c r="I38" s="190"/>
      <c r="J38" s="270"/>
      <c r="K38" s="270"/>
      <c r="L38" s="190"/>
    </row>
    <row r="39" spans="1:12" s="161" customFormat="1" x14ac:dyDescent="0.25">
      <c r="A39" s="196"/>
      <c r="B39" s="196"/>
      <c r="C39" s="196"/>
      <c r="D39" s="196"/>
      <c r="F39" s="324"/>
      <c r="H39" s="190"/>
      <c r="I39" s="190"/>
      <c r="J39" s="270"/>
      <c r="K39" s="270"/>
      <c r="L39" s="190"/>
    </row>
    <row r="40" spans="1:12" s="161" customFormat="1" x14ac:dyDescent="0.25">
      <c r="A40" s="196"/>
      <c r="B40" s="196"/>
      <c r="C40" s="196"/>
      <c r="D40" s="196"/>
      <c r="F40" s="324"/>
      <c r="H40" s="190"/>
      <c r="I40" s="190"/>
      <c r="J40" s="270"/>
      <c r="K40" s="270"/>
      <c r="L40" s="190"/>
    </row>
    <row r="41" spans="1:12" s="161" customFormat="1" x14ac:dyDescent="0.25">
      <c r="A41" s="196"/>
      <c r="B41" s="196"/>
      <c r="C41" s="196"/>
      <c r="D41" s="196"/>
      <c r="F41" s="324"/>
      <c r="H41" s="190"/>
      <c r="I41" s="190"/>
      <c r="J41" s="270"/>
      <c r="K41" s="270"/>
      <c r="L41" s="190"/>
    </row>
    <row r="42" spans="1:12" s="161" customFormat="1" x14ac:dyDescent="0.25">
      <c r="A42" s="196"/>
      <c r="B42" s="196"/>
      <c r="C42" s="196"/>
      <c r="D42" s="196"/>
      <c r="F42" s="324"/>
      <c r="H42" s="190"/>
      <c r="I42" s="190"/>
      <c r="J42" s="270"/>
      <c r="K42" s="270"/>
      <c r="L42" s="190"/>
    </row>
    <row r="43" spans="1:12" s="161" customFormat="1" x14ac:dyDescent="0.25">
      <c r="A43" s="196"/>
      <c r="B43" s="196"/>
      <c r="C43" s="196"/>
      <c r="D43" s="196"/>
      <c r="F43" s="324"/>
      <c r="H43" s="190"/>
      <c r="I43" s="190"/>
      <c r="J43" s="270"/>
      <c r="K43" s="270"/>
      <c r="L43" s="190"/>
    </row>
    <row r="44" spans="1:12" s="161" customFormat="1" x14ac:dyDescent="0.25">
      <c r="A44" s="196"/>
      <c r="B44" s="196"/>
      <c r="C44" s="196"/>
      <c r="D44" s="196"/>
      <c r="F44" s="324"/>
      <c r="H44" s="190"/>
      <c r="I44" s="190"/>
      <c r="J44" s="270"/>
      <c r="K44" s="270"/>
      <c r="L44" s="190"/>
    </row>
    <row r="45" spans="1:12" s="161" customFormat="1" x14ac:dyDescent="0.25">
      <c r="A45" s="196"/>
      <c r="B45" s="196"/>
      <c r="C45" s="196"/>
      <c r="D45" s="196"/>
      <c r="F45" s="324"/>
      <c r="H45" s="190"/>
      <c r="I45" s="190"/>
      <c r="J45" s="270"/>
      <c r="K45" s="270"/>
      <c r="L45" s="190"/>
    </row>
    <row r="46" spans="1:12" s="161" customFormat="1" x14ac:dyDescent="0.25">
      <c r="A46" s="196"/>
      <c r="B46" s="196"/>
      <c r="C46" s="196"/>
      <c r="D46" s="196"/>
      <c r="F46" s="324"/>
      <c r="H46" s="190"/>
      <c r="I46" s="190"/>
      <c r="J46" s="270"/>
      <c r="K46" s="270"/>
      <c r="L46" s="190"/>
    </row>
    <row r="47" spans="1:12" s="161" customFormat="1" x14ac:dyDescent="0.25">
      <c r="A47" s="196"/>
      <c r="B47" s="196"/>
      <c r="C47" s="196"/>
      <c r="D47" s="196"/>
      <c r="F47" s="324"/>
      <c r="H47" s="190"/>
      <c r="I47" s="190"/>
      <c r="J47" s="270"/>
      <c r="K47" s="270"/>
      <c r="L47" s="190"/>
    </row>
    <row r="48" spans="1:12" s="161" customFormat="1" x14ac:dyDescent="0.25">
      <c r="A48" s="196"/>
      <c r="B48" s="196"/>
      <c r="C48" s="196"/>
      <c r="D48" s="196"/>
      <c r="F48" s="324"/>
      <c r="H48" s="190"/>
      <c r="I48" s="190"/>
      <c r="J48" s="270"/>
      <c r="K48" s="270"/>
      <c r="L48" s="190"/>
    </row>
    <row r="49" spans="1:12" s="161" customFormat="1" x14ac:dyDescent="0.25">
      <c r="A49" s="196"/>
      <c r="B49" s="196"/>
      <c r="C49" s="196"/>
      <c r="D49" s="196"/>
      <c r="F49" s="324"/>
      <c r="H49" s="190"/>
      <c r="I49" s="190"/>
      <c r="J49" s="270"/>
      <c r="K49" s="270"/>
      <c r="L49" s="190"/>
    </row>
    <row r="50" spans="1:12" s="161" customFormat="1" x14ac:dyDescent="0.25">
      <c r="A50" s="196"/>
      <c r="B50" s="196"/>
      <c r="C50" s="196"/>
      <c r="D50" s="196"/>
      <c r="F50" s="324"/>
      <c r="H50" s="190"/>
      <c r="I50" s="190"/>
      <c r="J50" s="270"/>
      <c r="K50" s="270"/>
      <c r="L50" s="190"/>
    </row>
    <row r="51" spans="1:12" s="161" customFormat="1" x14ac:dyDescent="0.25">
      <c r="A51" s="196"/>
      <c r="B51" s="196"/>
      <c r="C51" s="196"/>
      <c r="D51" s="196"/>
      <c r="F51" s="324"/>
      <c r="H51" s="190"/>
      <c r="I51" s="190"/>
      <c r="J51" s="270"/>
      <c r="K51" s="270"/>
      <c r="L51" s="190"/>
    </row>
    <row r="52" spans="1:12" s="161" customFormat="1" x14ac:dyDescent="0.25">
      <c r="A52" s="196"/>
      <c r="B52" s="196"/>
      <c r="C52" s="196"/>
      <c r="D52" s="196"/>
      <c r="F52" s="324"/>
      <c r="H52" s="190"/>
      <c r="I52" s="190"/>
      <c r="J52" s="270"/>
      <c r="K52" s="270"/>
      <c r="L52" s="190"/>
    </row>
    <row r="53" spans="1:12" s="161" customFormat="1" x14ac:dyDescent="0.25">
      <c r="A53" s="196"/>
      <c r="B53" s="196"/>
      <c r="C53" s="196"/>
      <c r="D53" s="196"/>
      <c r="F53" s="324"/>
      <c r="H53" s="190"/>
      <c r="I53" s="190"/>
      <c r="J53" s="270"/>
      <c r="K53" s="270"/>
      <c r="L53" s="190"/>
    </row>
    <row r="54" spans="1:12" s="161" customFormat="1" x14ac:dyDescent="0.25">
      <c r="A54" s="196"/>
      <c r="B54" s="196"/>
      <c r="C54" s="196"/>
      <c r="D54" s="196"/>
      <c r="F54" s="324"/>
      <c r="H54" s="190"/>
      <c r="I54" s="190"/>
      <c r="J54" s="270"/>
      <c r="K54" s="270"/>
      <c r="L54" s="190"/>
    </row>
    <row r="55" spans="1:12" s="161" customFormat="1" x14ac:dyDescent="0.25">
      <c r="A55" s="196"/>
      <c r="B55" s="196"/>
      <c r="C55" s="196"/>
      <c r="D55" s="196"/>
      <c r="F55" s="324"/>
      <c r="H55" s="190"/>
      <c r="I55" s="190"/>
      <c r="J55" s="270"/>
      <c r="K55" s="270"/>
      <c r="L55" s="190"/>
    </row>
    <row r="56" spans="1:12" s="161" customFormat="1" x14ac:dyDescent="0.25">
      <c r="A56" s="196"/>
      <c r="B56" s="196"/>
      <c r="C56" s="196"/>
      <c r="D56" s="196"/>
      <c r="F56" s="324"/>
      <c r="H56" s="190"/>
      <c r="I56" s="190"/>
      <c r="J56" s="270"/>
      <c r="K56" s="270"/>
      <c r="L56" s="190"/>
    </row>
    <row r="57" spans="1:12" s="161" customFormat="1" x14ac:dyDescent="0.25">
      <c r="A57" s="196"/>
      <c r="B57" s="196"/>
      <c r="C57" s="196"/>
      <c r="D57" s="196"/>
      <c r="F57" s="324"/>
      <c r="H57" s="190"/>
      <c r="I57" s="190"/>
      <c r="J57" s="270"/>
      <c r="K57" s="270"/>
      <c r="L57" s="190"/>
    </row>
    <row r="58" spans="1:12" s="161" customFormat="1" x14ac:dyDescent="0.25">
      <c r="A58" s="196"/>
      <c r="B58" s="196"/>
      <c r="C58" s="196"/>
      <c r="D58" s="196"/>
      <c r="F58" s="324"/>
      <c r="H58" s="190"/>
      <c r="I58" s="190"/>
      <c r="J58" s="270"/>
      <c r="K58" s="270"/>
      <c r="L58" s="190"/>
    </row>
    <row r="59" spans="1:12" s="161" customFormat="1" x14ac:dyDescent="0.25">
      <c r="A59" s="196"/>
      <c r="B59" s="196"/>
      <c r="C59" s="196"/>
      <c r="D59" s="196"/>
      <c r="F59" s="324"/>
      <c r="H59" s="190"/>
      <c r="I59" s="190"/>
      <c r="J59" s="270"/>
      <c r="K59" s="270"/>
      <c r="L59" s="190"/>
    </row>
    <row r="60" spans="1:12" s="161" customFormat="1" x14ac:dyDescent="0.25">
      <c r="A60" s="196"/>
      <c r="B60" s="196"/>
      <c r="C60" s="196"/>
      <c r="D60" s="196"/>
      <c r="F60" s="324"/>
      <c r="H60" s="190"/>
      <c r="I60" s="190"/>
      <c r="J60" s="270"/>
      <c r="K60" s="270"/>
      <c r="L60" s="190"/>
    </row>
  </sheetData>
  <sheetProtection sheet="1" objects="1" scenarios="1" selectLockedCells="1"/>
  <mergeCells count="2">
    <mergeCell ref="D3:H3"/>
    <mergeCell ref="D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2" r:id="rId4" name="Button 22">
              <controlPr defaultSize="0" print="0" autoFill="0" autoPict="0" macro="[0]!GOTO7">
                <anchor moveWithCells="1" sizeWithCells="1">
                  <from>
                    <xdr:col>5</xdr:col>
                    <xdr:colOff>2095500</xdr:colOff>
                    <xdr:row>9</xdr:row>
                    <xdr:rowOff>104775</xdr:rowOff>
                  </from>
                  <to>
                    <xdr:col>5</xdr:col>
                    <xdr:colOff>2847975</xdr:colOff>
                    <xdr:row>9</xdr:row>
                    <xdr:rowOff>304800</xdr:rowOff>
                  </to>
                </anchor>
              </controlPr>
            </control>
          </mc:Choice>
        </mc:AlternateContent>
        <mc:AlternateContent xmlns:mc="http://schemas.openxmlformats.org/markup-compatibility/2006">
          <mc:Choice Requires="x14">
            <control shapeId="10263" r:id="rId5" name="Button 23">
              <controlPr defaultSize="0" print="0" autoFill="0" autoPict="0" macro="[0]!GOTO5">
                <anchor moveWithCells="1" sizeWithCells="1">
                  <from>
                    <xdr:col>5</xdr:col>
                    <xdr:colOff>1343025</xdr:colOff>
                    <xdr:row>9</xdr:row>
                    <xdr:rowOff>104775</xdr:rowOff>
                  </from>
                  <to>
                    <xdr:col>5</xdr:col>
                    <xdr:colOff>2019300</xdr:colOff>
                    <xdr:row>9</xdr:row>
                    <xdr:rowOff>304800</xdr:rowOff>
                  </to>
                </anchor>
              </controlPr>
            </control>
          </mc:Choice>
        </mc:AlternateContent>
        <mc:AlternateContent xmlns:mc="http://schemas.openxmlformats.org/markup-compatibility/2006">
          <mc:Choice Requires="x14">
            <control shapeId="10272" r:id="rId6" name="Group Box 32">
              <controlPr defaultSize="0" autoFill="0" autoPict="0">
                <anchor moveWithCells="1">
                  <from>
                    <xdr:col>3</xdr:col>
                    <xdr:colOff>142875</xdr:colOff>
                    <xdr:row>4</xdr:row>
                    <xdr:rowOff>0</xdr:rowOff>
                  </from>
                  <to>
                    <xdr:col>6</xdr:col>
                    <xdr:colOff>962025</xdr:colOff>
                    <xdr:row>5</xdr:row>
                    <xdr:rowOff>9525</xdr:rowOff>
                  </to>
                </anchor>
              </controlPr>
            </control>
          </mc:Choice>
        </mc:AlternateContent>
        <mc:AlternateContent xmlns:mc="http://schemas.openxmlformats.org/markup-compatibility/2006">
          <mc:Choice Requires="x14">
            <control shapeId="10273" r:id="rId7" name="Group Box 33">
              <controlPr defaultSize="0" autoFill="0" autoPict="0">
                <anchor moveWithCells="1">
                  <from>
                    <xdr:col>3</xdr:col>
                    <xdr:colOff>142875</xdr:colOff>
                    <xdr:row>5</xdr:row>
                    <xdr:rowOff>0</xdr:rowOff>
                  </from>
                  <to>
                    <xdr:col>6</xdr:col>
                    <xdr:colOff>962025</xdr:colOff>
                    <xdr:row>6</xdr:row>
                    <xdr:rowOff>9525</xdr:rowOff>
                  </to>
                </anchor>
              </controlPr>
            </control>
          </mc:Choice>
        </mc:AlternateContent>
        <mc:AlternateContent xmlns:mc="http://schemas.openxmlformats.org/markup-compatibility/2006">
          <mc:Choice Requires="x14">
            <control shapeId="10274" r:id="rId8" name="Group Box 34">
              <controlPr defaultSize="0" autoFill="0" autoPict="0">
                <anchor moveWithCells="1">
                  <from>
                    <xdr:col>3</xdr:col>
                    <xdr:colOff>142875</xdr:colOff>
                    <xdr:row>6</xdr:row>
                    <xdr:rowOff>0</xdr:rowOff>
                  </from>
                  <to>
                    <xdr:col>6</xdr:col>
                    <xdr:colOff>962025</xdr:colOff>
                    <xdr:row>7</xdr:row>
                    <xdr:rowOff>9525</xdr:rowOff>
                  </to>
                </anchor>
              </controlPr>
            </control>
          </mc:Choice>
        </mc:AlternateContent>
        <mc:AlternateContent xmlns:mc="http://schemas.openxmlformats.org/markup-compatibility/2006">
          <mc:Choice Requires="x14">
            <control shapeId="10275" r:id="rId9" name="Group Box 35">
              <controlPr defaultSize="0" autoFill="0" autoPict="0">
                <anchor moveWithCells="1">
                  <from>
                    <xdr:col>3</xdr:col>
                    <xdr:colOff>142875</xdr:colOff>
                    <xdr:row>6</xdr:row>
                    <xdr:rowOff>0</xdr:rowOff>
                  </from>
                  <to>
                    <xdr:col>6</xdr:col>
                    <xdr:colOff>962025</xdr:colOff>
                    <xdr:row>7</xdr:row>
                    <xdr:rowOff>9525</xdr:rowOff>
                  </to>
                </anchor>
              </controlPr>
            </control>
          </mc:Choice>
        </mc:AlternateContent>
        <mc:AlternateContent xmlns:mc="http://schemas.openxmlformats.org/markup-compatibility/2006">
          <mc:Choice Requires="x14">
            <control shapeId="10276" r:id="rId10" name="Group Box 36">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0280" r:id="rId11" name="Group Box 40">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0281" r:id="rId12" name="Group Box 41">
              <controlPr defaultSize="0" autoFill="0" autoPict="0">
                <anchor moveWithCells="1">
                  <from>
                    <xdr:col>3</xdr:col>
                    <xdr:colOff>142875</xdr:colOff>
                    <xdr:row>7</xdr:row>
                    <xdr:rowOff>0</xdr:rowOff>
                  </from>
                  <to>
                    <xdr:col>6</xdr:col>
                    <xdr:colOff>962025</xdr:colOff>
                    <xdr:row>8</xdr:row>
                    <xdr:rowOff>9525</xdr:rowOff>
                  </to>
                </anchor>
              </controlPr>
            </control>
          </mc:Choice>
        </mc:AlternateContent>
        <mc:AlternateContent xmlns:mc="http://schemas.openxmlformats.org/markup-compatibility/2006">
          <mc:Choice Requires="x14">
            <control shapeId="10282" r:id="rId13" name="Option Button 42">
              <controlPr defaultSize="0" autoFill="0" autoLine="0" autoPict="0">
                <anchor moveWithCells="1">
                  <from>
                    <xdr:col>6</xdr:col>
                    <xdr:colOff>504825</xdr:colOff>
                    <xdr:row>4</xdr:row>
                    <xdr:rowOff>66675</xdr:rowOff>
                  </from>
                  <to>
                    <xdr:col>6</xdr:col>
                    <xdr:colOff>914400</xdr:colOff>
                    <xdr:row>4</xdr:row>
                    <xdr:rowOff>295275</xdr:rowOff>
                  </to>
                </anchor>
              </controlPr>
            </control>
          </mc:Choice>
        </mc:AlternateContent>
        <mc:AlternateContent xmlns:mc="http://schemas.openxmlformats.org/markup-compatibility/2006">
          <mc:Choice Requires="x14">
            <control shapeId="10283" r:id="rId14" name="Option Button 43">
              <controlPr defaultSize="0" autoFill="0" autoLine="0" autoPict="0">
                <anchor moveWithCells="1">
                  <from>
                    <xdr:col>6</xdr:col>
                    <xdr:colOff>38100</xdr:colOff>
                    <xdr:row>4</xdr:row>
                    <xdr:rowOff>66675</xdr:rowOff>
                  </from>
                  <to>
                    <xdr:col>6</xdr:col>
                    <xdr:colOff>447675</xdr:colOff>
                    <xdr:row>4</xdr:row>
                    <xdr:rowOff>295275</xdr:rowOff>
                  </to>
                </anchor>
              </controlPr>
            </control>
          </mc:Choice>
        </mc:AlternateContent>
        <mc:AlternateContent xmlns:mc="http://schemas.openxmlformats.org/markup-compatibility/2006">
          <mc:Choice Requires="x14">
            <control shapeId="10284" r:id="rId15" name="Option Button 44">
              <controlPr defaultSize="0" autoFill="0" autoLine="0" autoPict="0">
                <anchor moveWithCells="1">
                  <from>
                    <xdr:col>6</xdr:col>
                    <xdr:colOff>504825</xdr:colOff>
                    <xdr:row>5</xdr:row>
                    <xdr:rowOff>66675</xdr:rowOff>
                  </from>
                  <to>
                    <xdr:col>6</xdr:col>
                    <xdr:colOff>914400</xdr:colOff>
                    <xdr:row>5</xdr:row>
                    <xdr:rowOff>295275</xdr:rowOff>
                  </to>
                </anchor>
              </controlPr>
            </control>
          </mc:Choice>
        </mc:AlternateContent>
        <mc:AlternateContent xmlns:mc="http://schemas.openxmlformats.org/markup-compatibility/2006">
          <mc:Choice Requires="x14">
            <control shapeId="10285" r:id="rId16" name="Option Button 45">
              <controlPr defaultSize="0" autoFill="0" autoLine="0" autoPict="0">
                <anchor moveWithCells="1">
                  <from>
                    <xdr:col>6</xdr:col>
                    <xdr:colOff>38100</xdr:colOff>
                    <xdr:row>5</xdr:row>
                    <xdr:rowOff>66675</xdr:rowOff>
                  </from>
                  <to>
                    <xdr:col>6</xdr:col>
                    <xdr:colOff>447675</xdr:colOff>
                    <xdr:row>5</xdr:row>
                    <xdr:rowOff>295275</xdr:rowOff>
                  </to>
                </anchor>
              </controlPr>
            </control>
          </mc:Choice>
        </mc:AlternateContent>
        <mc:AlternateContent xmlns:mc="http://schemas.openxmlformats.org/markup-compatibility/2006">
          <mc:Choice Requires="x14">
            <control shapeId="10288" r:id="rId17" name="Option Button 48">
              <controlPr defaultSize="0" autoFill="0" autoLine="0" autoPict="0">
                <anchor moveWithCells="1">
                  <from>
                    <xdr:col>6</xdr:col>
                    <xdr:colOff>504825</xdr:colOff>
                    <xdr:row>6</xdr:row>
                    <xdr:rowOff>66675</xdr:rowOff>
                  </from>
                  <to>
                    <xdr:col>6</xdr:col>
                    <xdr:colOff>914400</xdr:colOff>
                    <xdr:row>6</xdr:row>
                    <xdr:rowOff>295275</xdr:rowOff>
                  </to>
                </anchor>
              </controlPr>
            </control>
          </mc:Choice>
        </mc:AlternateContent>
        <mc:AlternateContent xmlns:mc="http://schemas.openxmlformats.org/markup-compatibility/2006">
          <mc:Choice Requires="x14">
            <control shapeId="10289" r:id="rId18" name="Option Button 49">
              <controlPr defaultSize="0" autoFill="0" autoLine="0" autoPict="0">
                <anchor moveWithCells="1">
                  <from>
                    <xdr:col>6</xdr:col>
                    <xdr:colOff>38100</xdr:colOff>
                    <xdr:row>6</xdr:row>
                    <xdr:rowOff>66675</xdr:rowOff>
                  </from>
                  <to>
                    <xdr:col>6</xdr:col>
                    <xdr:colOff>447675</xdr:colOff>
                    <xdr:row>6</xdr:row>
                    <xdr:rowOff>295275</xdr:rowOff>
                  </to>
                </anchor>
              </controlPr>
            </control>
          </mc:Choice>
        </mc:AlternateContent>
        <mc:AlternateContent xmlns:mc="http://schemas.openxmlformats.org/markup-compatibility/2006">
          <mc:Choice Requires="x14">
            <control shapeId="10294" r:id="rId19" name="Option Button 54">
              <controlPr defaultSize="0" autoFill="0" autoLine="0" autoPict="0">
                <anchor moveWithCells="1">
                  <from>
                    <xdr:col>6</xdr:col>
                    <xdr:colOff>504825</xdr:colOff>
                    <xdr:row>7</xdr:row>
                    <xdr:rowOff>66675</xdr:rowOff>
                  </from>
                  <to>
                    <xdr:col>6</xdr:col>
                    <xdr:colOff>914400</xdr:colOff>
                    <xdr:row>7</xdr:row>
                    <xdr:rowOff>295275</xdr:rowOff>
                  </to>
                </anchor>
              </controlPr>
            </control>
          </mc:Choice>
        </mc:AlternateContent>
        <mc:AlternateContent xmlns:mc="http://schemas.openxmlformats.org/markup-compatibility/2006">
          <mc:Choice Requires="x14">
            <control shapeId="10295" r:id="rId20" name="Option Button 55">
              <controlPr defaultSize="0" autoFill="0" autoLine="0" autoPict="0">
                <anchor moveWithCells="1">
                  <from>
                    <xdr:col>6</xdr:col>
                    <xdr:colOff>38100</xdr:colOff>
                    <xdr:row>7</xdr:row>
                    <xdr:rowOff>66675</xdr:rowOff>
                  </from>
                  <to>
                    <xdr:col>6</xdr:col>
                    <xdr:colOff>447675</xdr:colOff>
                    <xdr:row>7</xdr:row>
                    <xdr:rowOff>295275</xdr:rowOff>
                  </to>
                </anchor>
              </controlPr>
            </control>
          </mc:Choice>
        </mc:AlternateContent>
        <mc:AlternateContent xmlns:mc="http://schemas.openxmlformats.org/markup-compatibility/2006">
          <mc:Choice Requires="x14">
            <control shapeId="10296" r:id="rId21" name="Button 56">
              <controlPr defaultSize="0" print="0" autoFill="0" autoPict="0" macro="[0]!clearbuttons">
                <anchor moveWithCells="1" sizeWithCells="1">
                  <from>
                    <xdr:col>3</xdr:col>
                    <xdr:colOff>142875</xdr:colOff>
                    <xdr:row>9</xdr:row>
                    <xdr:rowOff>104775</xdr:rowOff>
                  </from>
                  <to>
                    <xdr:col>5</xdr:col>
                    <xdr:colOff>66675</xdr:colOff>
                    <xdr:row>9</xdr:row>
                    <xdr:rowOff>314325</xdr:rowOff>
                  </to>
                </anchor>
              </controlPr>
            </control>
          </mc:Choice>
        </mc:AlternateContent>
        <mc:AlternateContent xmlns:mc="http://schemas.openxmlformats.org/markup-compatibility/2006">
          <mc:Choice Requires="x14">
            <control shapeId="10297" r:id="rId22" name="Button 57">
              <controlPr defaultSize="0" print="0" autoFill="0" autoPict="0" macro="[0]!glossary">
                <anchor moveWithCells="1" sizeWithCells="1">
                  <from>
                    <xdr:col>6</xdr:col>
                    <xdr:colOff>47625</xdr:colOff>
                    <xdr:row>3</xdr:row>
                    <xdr:rowOff>104775</xdr:rowOff>
                  </from>
                  <to>
                    <xdr:col>6</xdr:col>
                    <xdr:colOff>923925</xdr:colOff>
                    <xdr:row>3</xdr:row>
                    <xdr:rowOff>314325</xdr:rowOff>
                  </to>
                </anchor>
              </controlPr>
            </control>
          </mc:Choice>
        </mc:AlternateContent>
        <mc:AlternateContent xmlns:mc="http://schemas.openxmlformats.org/markup-compatibility/2006">
          <mc:Choice Requires="x14">
            <control shapeId="10298" r:id="rId23" name="Button 58">
              <controlPr defaultSize="0" print="0" autoFill="0" autoPict="0" macro="[0]!returntotop">
                <anchor moveWithCells="1" sizeWithCells="1">
                  <from>
                    <xdr:col>6</xdr:col>
                    <xdr:colOff>104775</xdr:colOff>
                    <xdr:row>9</xdr:row>
                    <xdr:rowOff>104775</xdr:rowOff>
                  </from>
                  <to>
                    <xdr:col>6</xdr:col>
                    <xdr:colOff>981075</xdr:colOff>
                    <xdr:row>9</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30</vt:i4>
      </vt:variant>
    </vt:vector>
  </HeadingPairs>
  <TitlesOfParts>
    <vt:vector size="41" baseType="lpstr">
      <vt:lpstr>Guía</vt:lpstr>
      <vt:lpstr>Perfil</vt:lpstr>
      <vt:lpstr>Glosario</vt:lpstr>
      <vt:lpstr>1. General</vt:lpstr>
      <vt:lpstr>2. Mercado</vt:lpstr>
      <vt:lpstr>3. Desarrollo</vt:lpstr>
      <vt:lpstr>4. Integracion</vt:lpstr>
      <vt:lpstr>5. Experimentacion</vt:lpstr>
      <vt:lpstr>6. Seguridad</vt:lpstr>
      <vt:lpstr>7. Produccion</vt:lpstr>
      <vt:lpstr>RESULTADOS</vt:lpstr>
      <vt:lpstr>Guía!Área_de_impresión</vt:lpstr>
      <vt:lpstr>RESULTADOS!Área_de_impresión</vt:lpstr>
      <vt:lpstr>Glosario!bench</vt:lpstr>
      <vt:lpstr>companyname</vt:lpstr>
      <vt:lpstr>definition</vt:lpstr>
      <vt:lpstr>email</vt:lpstr>
      <vt:lpstr>Glosario!engineeringscale</vt:lpstr>
      <vt:lpstr>Glosario!equipmentconcept</vt:lpstr>
      <vt:lpstr>formalsystems</vt:lpstr>
      <vt:lpstr>formfit</vt:lpstr>
      <vt:lpstr>laboratoryscale</vt:lpstr>
      <vt:lpstr>Glosario!marketopp</vt:lpstr>
      <vt:lpstr>operatinglim</vt:lpstr>
      <vt:lpstr>operationalreadiness</vt:lpstr>
      <vt:lpstr>Glosario!patentclaims</vt:lpstr>
      <vt:lpstr>phone</vt:lpstr>
      <vt:lpstr>PI</vt:lpstr>
      <vt:lpstr>programprotection</vt:lpstr>
      <vt:lpstr>Glosario!proofofconcept</vt:lpstr>
      <vt:lpstr>ques12</vt:lpstr>
      <vt:lpstr>ques13</vt:lpstr>
      <vt:lpstr>ques14</vt:lpstr>
      <vt:lpstr>relevantenviro</vt:lpstr>
      <vt:lpstr>scalableproto</vt:lpstr>
      <vt:lpstr>simulatedenviro</vt:lpstr>
      <vt:lpstr>streetaddress</vt:lpstr>
      <vt:lpstr>techdescrip</vt:lpstr>
      <vt:lpstr>techsysspec</vt:lpstr>
      <vt:lpstr>testptr</vt:lpstr>
      <vt:lpstr>valueprop</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 Harvey</dc:creator>
  <cp:lastModifiedBy>usuario</cp:lastModifiedBy>
  <cp:lastPrinted>2014-10-31T11:53:07Z</cp:lastPrinted>
  <dcterms:created xsi:type="dcterms:W3CDTF">2012-01-10T21:34:00Z</dcterms:created>
  <dcterms:modified xsi:type="dcterms:W3CDTF">2023-09-06T19:41:08Z</dcterms:modified>
</cp:coreProperties>
</file>