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DOCUMENTOS OCI\2.6-43 PLANES\2.6-43.14 Planes de Mejoramiento Institucional\AVANCE PLAN DE MEJORAMIENTO CGR 2024 - 1\"/>
    </mc:Choice>
  </mc:AlternateContent>
  <xr:revisionPtr revIDLastSave="0" documentId="13_ncr:1_{7676C4FE-46A3-4B3B-9076-591E72EFA8F2}" xr6:coauthVersionLast="47" xr6:coauthVersionMax="47" xr10:uidLastSave="{00000000-0000-0000-0000-000000000000}"/>
  <bookViews>
    <workbookView xWindow="-120" yWindow="-120" windowWidth="29040" windowHeight="15720" xr2:uid="{00000000-000D-0000-FFFF-FFFF00000000}"/>
  </bookViews>
  <sheets>
    <sheet name="F14.1  PLANES DE MEJORAMIENT..." sheetId="1" r:id="rId1"/>
  </sheets>
  <definedNames>
    <definedName name="_xlnm.Print_Area" localSheetId="0">'F14.1  PLANES DE MEJORAMIENT...'!$A$1:$O$27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7" i="1" l="1"/>
  <c r="M26" i="1"/>
  <c r="M25" i="1"/>
  <c r="M24" i="1"/>
  <c r="M23" i="1"/>
  <c r="M22" i="1"/>
  <c r="M19" i="1"/>
  <c r="M18" i="1"/>
  <c r="M17" i="1"/>
  <c r="M16" i="1"/>
  <c r="M15" i="1"/>
  <c r="M14" i="1"/>
  <c r="M13" i="1"/>
  <c r="M12" i="1"/>
  <c r="M11" i="1"/>
</calcChain>
</file>

<file path=xl/sharedStrings.xml><?xml version="1.0" encoding="utf-8"?>
<sst xmlns="http://schemas.openxmlformats.org/spreadsheetml/2006/main" count="185" uniqueCount="121">
  <si>
    <t>Tipo Modalidad</t>
  </si>
  <si>
    <t>M-3: PLAN DE MEJORAMIENTO</t>
  </si>
  <si>
    <t>Formulario</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</si>
  <si>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</si>
  <si>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</si>
  <si>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</si>
  <si>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</si>
  <si>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</si>
  <si>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</si>
  <si>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</si>
  <si>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</si>
  <si>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</si>
  <si>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</si>
  <si>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</si>
  <si>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</si>
  <si>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</si>
  <si>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</si>
  <si>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</si>
  <si>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</si>
  <si>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</si>
  <si>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</si>
  <si>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</si>
  <si>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</si>
  <si>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</si>
  <si>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</si>
  <si>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</si>
  <si>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</si>
  <si>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</si>
  <si>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</si>
  <si>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</si>
  <si>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</si>
  <si>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</si>
  <si>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</si>
  <si>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</si>
  <si>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</si>
  <si>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</si>
  <si>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</si>
  <si>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</si>
  <si>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</si>
  <si>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</si>
  <si>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</si>
  <si>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</si>
  <si>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</si>
  <si>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 xml:space="preserve">En el Contrato de comodato N° 5.5.-31.7/002/2018 y el listado de bienes muebles a 31/12/2019, se identifica la entrega de 23 elementos por un costo histórico total de $408.850.443, con deficiencias de información: los Equipos del Código 21001287 y placas 000316 y 000317, se entregaron al Hospital Universitario San José por $4.237.118 cada uno y están registrados en SRF </t>
  </si>
  <si>
    <t>Inaplicación de los controles establecidos para el manejo y supervisión de bienes muebles, y deficiencias en el diseño y aplicación de las políticas contables para activos no generadores de efectivo.</t>
  </si>
  <si>
    <t xml:space="preserve">Establecer  mecanismos que aseguren el   debido control  y cumplimiento de las políticas contables en materia de  activos no generadores de efectivo.
</t>
  </si>
  <si>
    <t>Documentar, socializar y aplicar  el procedimiento  que oriente el ejercicio de seguimiento y  control de los bienes comodato en el marco de las normas contables públicas.</t>
  </si>
  <si>
    <t xml:space="preserve">Procedimiento documentado, socializado  y aplicado </t>
  </si>
  <si>
    <t>Contratos de comodatos (A).
No. 2.3-31.7/061 de 2016 con la Gobernación del Cauca; no evidencia póliza de amparo vigente del bien entregado por $1.818.88 y  la última póliza No. 1001064 (certificación) estuvo vigente hasta el 8-05-2018; pese que el "protector de cheques electrónico, modelo ID-300, 14 dígitos enteros" está al servicio de la Oficina de Rentas de la Gobernación del Cauca...</t>
  </si>
  <si>
    <t>Los controles establecidos para el registro y control de bienes y supervisión contractual son inadecuados y/o no se aplican, y por deficiencias en el diseño y aplicación de las políticas contables para activos no generadores de efectivo.</t>
  </si>
  <si>
    <t xml:space="preserve">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t>
  </si>
  <si>
    <t>Desarticulación entre las instancias administrativas  involucradas en el procedimiento de  gestión de pérdida, hurto o daño de bienes institucionales-</t>
  </si>
  <si>
    <t xml:space="preserve">Establecer y aplicar controles efectivos para el registro y seguimiento  de los bienes que han sido objeto de pérdida, hurto o daño. </t>
  </si>
  <si>
    <t>Actualizar las normas y el procedimiento  para  el manejo de las situaciones de pérdida, hurto o daño de bienes universitarios</t>
  </si>
  <si>
    <t>Norma y Procedimiento actualizados</t>
  </si>
  <si>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</si>
  <si>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</si>
  <si>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mecanismos que conduzcan a la revelación contable de los  bienes de carácter históricos y Cultural en custodia de la Arquidòcesis de Popayán.</t>
  </si>
  <si>
    <t>Documentar, socializar y someter a aprobación de la Arquidiócesis de Popayán,   los protocolos de seguimiento de las piezas patrimoniales para  verificación de su existencia y valoración.</t>
  </si>
  <si>
    <t>Protocolos documentados y socializados</t>
  </si>
  <si>
    <t>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t>
  </si>
  <si>
    <t>Establecer y aplicar controles efectivos para el registro y seguimiento  de los bienes que han sido objeto de pérdida, hurto o daño.</t>
  </si>
  <si>
    <t>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t>
  </si>
  <si>
    <t>Establecer y aplicar controles efectivos a la administración,  custodia, registro y seguimiento  de los  bienes históricos de  Arte y Cultura de  la Universidad.</t>
  </si>
  <si>
    <t>Realizar un inventario físico  y registro fotográfico de los bienes históricos de arte y cultura  en custodia  y ajustar  la   información con los documentos que respaldan su existencia.</t>
  </si>
  <si>
    <t xml:space="preserve"> Inventario actualizado de bienes históricos en custodia.</t>
  </si>
  <si>
    <t>Realizar el avalúo de los bienes históricos de arte y cultura en custodia y actualizar técnicamente  su información contable.</t>
  </si>
  <si>
    <t xml:space="preserve">Documento de avalúo </t>
  </si>
  <si>
    <t>Otras Cuentas por Cobrar por Enajenación de Activos (A).
En los estados financieros con corte a 31 /12/2020, cuenta contable 138416 Enajenación de Activos, se reveló un saldo de $624.500.000; verificado el libro auxiliar, se evidenció que dicho valor corresponde a la re-expresión de saldos al nuevo marco normativo con fecha de registro 31/12/2017. En oficio 5.2-52.5-07 del 14 /04/2021...</t>
  </si>
  <si>
    <t>Por incumplimiento de los compromisos suscritos por la Administración de la entidad universitaria, situación que genera el reconocimiento de saldos con morosidad en los estados financieros de la entidad.</t>
  </si>
  <si>
    <t>Adelantar mecanismos tendientes a establecer los valores reales que debe cancelarse a la Unidad de Salud por parte de la Unidad 1 - Gestión General de la Universidad del Cauca</t>
  </si>
  <si>
    <t>Formalizar los términos de amortización de lo adeudado por la Unidad 1 a la Unidad 2 (si lo hubiera)</t>
  </si>
  <si>
    <t>Registro de formalización</t>
  </si>
  <si>
    <t>Otras Cuentas por Cobrar (A).
En los estados financieros con corte a 31 de diciembre de 2020, cuenta contable 138490 Otras Cuentas por Cobrar, se reveló un saldo de $203.750.686; verificado el libro auxiliar, se evidenciaron saldos registros con errores en la cuenta contable y/o con ausencia de amortización de pagos...</t>
  </si>
  <si>
    <t xml:space="preserve"> Por deficiencias en el control interno contable, consistente en la verificación de saldos al momento de emitir los estados financieros e inexistencia de gestiones tendientes a la recuperación de los recursos por parte de la Administración universitaria, situación que genera sobreestimación en la cuenta 138490...</t>
  </si>
  <si>
    <t>Establecer controles al Sistema de Control Interno contable, en cuanto al registro de la subcuenta 138490 Otras Cuentas por Cobrar.</t>
  </si>
  <si>
    <t xml:space="preserve">Realizar las gestiones administrativas tendientes a la recuperación de cartera. </t>
  </si>
  <si>
    <t xml:space="preserve">Registros de gestiones de recuperación de cartera. </t>
  </si>
  <si>
    <t>Conformación del Expediente Contractual (A).
Adelantada la revisión de los expedientes contractuales, tanto en las carpetas físicas como digitalizadas, según muestra requerida, se evidenció lo siguiente:
A. Se cuenta con informes de los supervisores designados, sin embargo, no se encontró soporte documental que evidencie el cumplimiento del objeto contractual</t>
  </si>
  <si>
    <t>escaso implemenatacion del proceso de gestion documental en los expedientes contractuales</t>
  </si>
  <si>
    <t xml:space="preserve">implementar acciones tendientes a completar los expedientes contractuales </t>
  </si>
  <si>
    <t>Remitir al Comité de Archivo el informe del estado de los expedientes contractuales, vigencia 2020 con informacion incompleta para las decisiones correspondientes.</t>
  </si>
  <si>
    <t xml:space="preserve"> Informe sobre el estado de los expedientes contractuales</t>
  </si>
  <si>
    <t>B. En los informes de los supervisores, se evidenció que hacen referencia a los números de planillas de pago de aportes a la seguridad social y parafiscales, pero las mismas no son integradas al expediente contractual</t>
  </si>
  <si>
    <t>Sostenibilidad de la calidad de la información financiera – cuentas por pagar (A) En los registros contables de las subcuentas 24010102 Adquisición de servicios nacionales y 249032 Cheques no cobrados o por reclamar, se encontraron saldos que no corresponden a una obligación cierta de la entidad, los cuales se relacionan en las tablas No. 20 y 21. Sobreestimación en los saldos de la Subc</t>
  </si>
  <si>
    <t>Falta de seguimiento a la cuenta contable-Cuentas por pagar; subcuentas Adquisición de servicios nacionales y cheques no cobrados o por reclamar.</t>
  </si>
  <si>
    <t>Realizar la gestión de la cuenta contable-Cuentas por pagar, subcuentas Adquisición de servicios nacionales y cheques no cobrados o por reclamar.</t>
  </si>
  <si>
    <t>Ajustar e implementar el procedimiento relacionado con la cuenta contable  24010102 y 249032:Procedimiento PA-GA 5.4.5-PR-16 (Adquisición y control de bienes)</t>
  </si>
  <si>
    <t>Procedimiento ajustado e implementado</t>
  </si>
  <si>
    <t>2022/07/11</t>
  </si>
  <si>
    <t>2023/07/07</t>
  </si>
  <si>
    <t>Conciliaciones bancarias (A). La conciliación bancaria de la cuenta de ahorros 220-290-720XX-X del Banco Popular a 31/12/2021 registra partidas conciliatorias que superan 3 años de antigüedad, sin que se hayan realizado los ajustes y reclasificaciones según lo establecido en los procedimientos de la entidad: Tabla No. 22 Créditos no registrados en libro auxiliar. Vr. Total $476 millones</t>
  </si>
  <si>
    <t>Los resultados de las conciliaciones bancarias no se reflejan en el libro auxiliar y en los estados financieros como insumo para la toma de decisiones por le Comité de Sostenibilidad Contable.</t>
  </si>
  <si>
    <t>Realizar seguimiento a las partidas conciliatorias.</t>
  </si>
  <si>
    <t>Presentar ante el Comité de Sostenibilidad Contable el resultado del seguimiento a las partidas conciliatorias bancarias mayores o iguales a 3 años.</t>
  </si>
  <si>
    <t>Informe presentado al Comité.</t>
  </si>
  <si>
    <t>2023/03/07</t>
  </si>
  <si>
    <t xml:space="preserve"> El 15/12/2023 se realizó sesión del Comité de Sostenibilidad Contable, en el que se comunicó los resultados del seguimiento a las partidas conciliatorias bancarias mayores o iguales a 3 años, sin embargo, quedó pendiente que se allegue el acta de la sesión</t>
  </si>
  <si>
    <t xml:space="preserve">En la sesión del Comité de Sostenibilidad Contable del 15/12/2023, se trató sobre los inconvenientes para liquidar los convenios, sin embargo se espera el Acta de la sesión, para evidenciar los compromisos. </t>
  </si>
  <si>
    <t>Sostenibilidad de la calidad de la información financiera – anticipos (A). En los registros contables de las subcuentas 190514 Bienes y servicios pagados por anticipado y 190604 Anticipo para adquisición de bienes y servicios, se encontraron saldos pendientes de amortizar que datan de vigencias anteriores y sobre los que la entidad no tiene la certeza de la existencia del derecho. Tabla</t>
  </si>
  <si>
    <t>Falta de seguimiento y depuración de los anticipos entregados que afectan la cuenta contable.</t>
  </si>
  <si>
    <t>Realizar el seguimiento y depuración de los anticipos entregados que afectan la cuenta contable.</t>
  </si>
  <si>
    <t>Seguimiento y depuración de los terceros con saldos pendientes de amortizar de vigencias anteriores en las subcuentas objeto del hallazgo.</t>
  </si>
  <si>
    <t>Porcentaje de registros de Seguimiento y depuración.</t>
  </si>
  <si>
    <t>Conformación del expediente contractual. (A) (OI) De la revisión a la muestra de los expedientes contractuales, carpetas físicas como digitalizadas,  no se encontró soporte documental que evidencie el cumplimiento del objeto contractual en los siguientes contratos: • 6.1-31.3/007 del 10/11/2021, no se evidencia en el expediente la entrega de las camisetas a los estudiantes. • Los expedie</t>
  </si>
  <si>
    <t xml:space="preserve">En la sesión del Comité de Sostenibilidad Contable del 15/12/2023, se trató sobre los inconvenientes para liquidar los convenios, si embargo se espera el Acta de la sesión, para evidenciar los compromisos. </t>
  </si>
  <si>
    <t>Legalización de Anticipos (A, D)
Verificado los anticipos de las cuentas contables que se relacionan a continuación, se evidencian saldos con periodo de morosidad superior a 365 días, sin registros de amortización durante la vigencia 2020: Cuenta Contable 1.9.06.01 ANTICIPOS SOBRE CONVENIOS Y ACUERDOS. Presenta anticipos por $5.668.702.584 realizados en vigencias anteriores...</t>
  </si>
  <si>
    <t>Cuenta Contable 1.9.06.04 ANTICIPOS PARA ADQUISICIÓN DE BIENES Y SERVICIOS. Presenta anticipos por $421.815.499 realizados en vigencias anteriores, los cuales durante el año 2020 no presentan registros de amortizaciones y/o legalizaciones, por diferentes convenios y/o contratos suscritos. Ver tablas N° 23, 25 y 26 del informe C.G.R.</t>
  </si>
  <si>
    <t>El ajuste del procedimiento PA-GA-5.4.5-PR-18 V3 "Recepción o Entrega de Bienes en Comodato" requiere mejoras en su documentación en cuanto: objetivo, actividades, controles y responsables. Igualmente continua en proceso las reformas a la Resolución R 669 del 2005 y Acuerdo 043 del 2002.</t>
  </si>
  <si>
    <t xml:space="preserve">Existe proyecto reformatorio del Acuerdo Superior 043 de 2002 , cuya revisión para trámite aprobatorio ante el Consejo Superior se encuentra en la Vicerrectoría Administrativa. Respecto del  procedimiento PA-GA-5.4.1-PR-10 Pérdida o Hurto de Bienes se requieren ajustes en la documentación. </t>
  </si>
  <si>
    <t xml:space="preserve">Sin evidencia adicional en los ajustes de documentación del procedimiento "Actualización de los Registros e Inventarios de las Colecciones Museográficas" - PA-GU-7.2- IN-1, versión 1 del 27-07-2021, publicado en el Programa Lvmen del Sistema de Gestión de la Calidad. 
</t>
  </si>
  <si>
    <t xml:space="preserve">La Universidad del Cauca recibió asesoría de la Contaduría General de la Nación respecto de la Ley 0395 de 2006, con el fin avanzar en el proceso de clasificación de las piezas patrimoniales en su modalidad interés cultural y piezas culturales.  </t>
  </si>
  <si>
    <t>El porcentaje de avance pendiente está sujeto a la previsión de controles correctivos en la revisión de las notas bancarias.</t>
  </si>
  <si>
    <t xml:space="preserve">Sin evidencia de avance por los procesos administrativo y financiero responsable. </t>
  </si>
  <si>
    <t xml:space="preserve">Se verifica que de treinta y un (31) terceros se logró realizar seguimiento y depuración a (17), por lo que se asigna un avance del 55%, el porcentaje restante se sujeta al ajuste de la totalidad de saldos. </t>
  </si>
  <si>
    <t xml:space="preserve">Acuerdo entre las Unidades Presupuetales 01 y 02 (Acta 10.1-1.71/15 del 02/11/2023), respecto de la indexación de la deuda y forma de pago. 
</t>
  </si>
  <si>
    <t>El oficio 7.2-52.5/896 del 7/11/2023, evidencia la continuidad del registro de Bienes Históricos en el Software de Colecciónes Colombianas, actividad que presenta complejidad para identificar, documentar y visibilizar, de manera ágil, los bienes históricos.</t>
  </si>
  <si>
    <t>Remitir al Comité de Archivo el informe del estado de los expendientes contractuales, vigencia 2021 con informacion incompleta para las decisiones correspondientes.</t>
  </si>
  <si>
    <t xml:space="preserve">El informe contempla un universo de 1265 expedientes contractuales de la vigencia 2020, cuya organización documental evidencia tipos documentales pendientes de identificación. </t>
  </si>
  <si>
    <t xml:space="preserve">El informe contempla un universo de 1129 expedientes contractuales de la vigencia 2021, cuya organización documental evidencia tipos documentales pendientes de identificación. </t>
  </si>
  <si>
    <t>F14.1: PLANES DE MEJORAMIENTO - ENTIDADES
UNIVERSIDAD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</si>
</sst>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8"/>
      <name val="Calibri"/>
      <family val="2"/>
      <scheme val="minor"/>
    </font>
    <font>
      <sz val="10"/>
      <name val="Arial"/>
      <family val="2"/>
    </font>
    <font>
      <sz val="10"/>
      <color indexed="8"/>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8"/>
      </left>
      <right/>
      <top/>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1" fillId="0" borderId="0"/>
  </cellStyleXfs>
  <cellXfs count="28">
    <xf numFmtId="0" fontId="0" fillId="0" borderId="0" xfId="0"/>
    <xf numFmtId="0" fontId="2" fillId="2" borderId="1" xfId="0"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0" fillId="0" borderId="0" xfId="0" applyAlignment="1">
      <alignment horizontal="center" vertical="center" wrapText="1"/>
    </xf>
    <xf numFmtId="0" fontId="6" fillId="3" borderId="2" xfId="0" applyFont="1" applyFill="1" applyBorder="1" applyAlignment="1" applyProtection="1">
      <alignment horizontal="center" vertical="center" wrapText="1"/>
      <protection locked="0"/>
    </xf>
    <xf numFmtId="14" fontId="6" fillId="3" borderId="2" xfId="0" applyNumberFormat="1" applyFont="1" applyFill="1" applyBorder="1" applyAlignment="1" applyProtection="1">
      <alignment horizontal="center" vertical="center" wrapText="1"/>
      <protection locked="0"/>
    </xf>
    <xf numFmtId="1" fontId="6" fillId="3" borderId="2" xfId="0" applyNumberFormat="1" applyFont="1" applyFill="1" applyBorder="1" applyAlignment="1" applyProtection="1">
      <alignment horizontal="center" vertical="center" wrapText="1"/>
      <protection locked="0"/>
    </xf>
    <xf numFmtId="9" fontId="6" fillId="3" borderId="2" xfId="0" applyNumberFormat="1" applyFont="1" applyFill="1" applyBorder="1" applyAlignment="1" applyProtection="1">
      <alignment horizontal="center" vertical="center" wrapText="1"/>
      <protection locked="0"/>
    </xf>
    <xf numFmtId="164" fontId="6" fillId="3" borderId="2" xfId="0" applyNumberFormat="1" applyFont="1" applyFill="1" applyBorder="1" applyAlignment="1" applyProtection="1">
      <alignment horizontal="center" vertical="center" wrapText="1"/>
      <protection locked="0"/>
    </xf>
    <xf numFmtId="0" fontId="7" fillId="4" borderId="2" xfId="1" applyFont="1" applyFill="1" applyBorder="1" applyAlignment="1" applyProtection="1">
      <alignment horizontal="center" vertical="center" wrapText="1"/>
      <protection locked="0"/>
    </xf>
    <xf numFmtId="14" fontId="7" fillId="4" borderId="2" xfId="1" applyNumberFormat="1" applyFont="1" applyFill="1" applyBorder="1" applyAlignment="1" applyProtection="1">
      <alignment horizontal="center" vertical="center" wrapText="1"/>
      <protection locked="0"/>
    </xf>
    <xf numFmtId="1" fontId="8" fillId="4" borderId="2" xfId="2" applyNumberFormat="1"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6" fillId="3" borderId="4" xfId="0" applyFont="1" applyFill="1" applyBorder="1" applyAlignment="1" applyProtection="1">
      <alignment horizontal="center" vertical="center" wrapText="1"/>
      <protection locked="0"/>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 fillId="2" borderId="8" xfId="0" applyFont="1" applyFill="1" applyBorder="1" applyAlignment="1">
      <alignment horizontal="center" vertical="center" wrapText="1"/>
    </xf>
    <xf numFmtId="0" fontId="0" fillId="3" borderId="9" xfId="0" applyFill="1" applyBorder="1" applyAlignment="1" applyProtection="1">
      <alignment horizontal="center" vertical="center" wrapText="1"/>
      <protection locked="0"/>
    </xf>
    <xf numFmtId="0" fontId="2" fillId="2" borderId="10" xfId="0" applyFont="1" applyFill="1" applyBorder="1" applyAlignment="1">
      <alignment horizontal="center" vertical="center" wrapText="1"/>
    </xf>
    <xf numFmtId="0" fontId="0" fillId="0" borderId="11" xfId="0" applyBorder="1" applyAlignment="1">
      <alignment horizontal="center" vertical="center" wrapText="1"/>
    </xf>
  </cellXfs>
  <cellStyles count="3">
    <cellStyle name="Normal" xfId="0" builtinId="0"/>
    <cellStyle name="Normal 10" xfId="1" xr:uid="{630D1C41-8040-417D-907F-5554FFBDE5E1}"/>
    <cellStyle name="Normal 5 2 5 2 2" xfId="2" xr:uid="{FD9B30CD-9354-4E7A-9A34-A461FEC7D4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E25" zoomScale="110" zoomScaleNormal="110" workbookViewId="0">
      <selection activeCell="L27" sqref="L27"/>
    </sheetView>
  </sheetViews>
  <sheetFormatPr baseColWidth="10" defaultColWidth="9.140625" defaultRowHeight="15" x14ac:dyDescent="0.25"/>
  <cols>
    <col min="1" max="1" width="9.140625" style="4"/>
    <col min="2" max="2" width="16" style="4" customWidth="1"/>
    <col min="3" max="3" width="27" style="4" customWidth="1"/>
    <col min="4" max="4" width="11.7109375" style="4" customWidth="1"/>
    <col min="5" max="5" width="30" style="4" customWidth="1"/>
    <col min="6" max="6" width="24" style="4" customWidth="1"/>
    <col min="7" max="7" width="22" style="4" customWidth="1"/>
    <col min="8" max="8" width="31" style="4" customWidth="1"/>
    <col min="9" max="9" width="19.5703125" style="4" customWidth="1"/>
    <col min="10" max="10" width="18.85546875" style="4" customWidth="1"/>
    <col min="11" max="11" width="16.28515625" style="4" customWidth="1"/>
    <col min="12" max="12" width="17.28515625" style="4" customWidth="1"/>
    <col min="13" max="13" width="19.140625" style="4" customWidth="1"/>
    <col min="14" max="14" width="27.42578125" style="4" customWidth="1"/>
    <col min="15" max="15" width="33.85546875" style="4" customWidth="1"/>
    <col min="16" max="16" width="11.5703125" style="4" bestFit="1" customWidth="1"/>
    <col min="17" max="256" width="8" style="4" hidden="1"/>
    <col min="257" max="16384" width="9.140625" style="4"/>
  </cols>
  <sheetData>
    <row r="1" spans="1:15" ht="30" customHeight="1" x14ac:dyDescent="0.25">
      <c r="B1" s="1" t="s">
        <v>0</v>
      </c>
      <c r="C1" s="1">
        <v>53</v>
      </c>
      <c r="D1" s="18" t="s">
        <v>1</v>
      </c>
      <c r="E1" s="19"/>
      <c r="F1" s="19"/>
      <c r="G1" s="19"/>
      <c r="H1" s="19"/>
      <c r="I1" s="19"/>
      <c r="J1" s="19"/>
      <c r="K1" s="19"/>
      <c r="L1" s="19"/>
      <c r="M1" s="19"/>
      <c r="N1" s="19"/>
      <c r="O1" s="19"/>
    </row>
    <row r="2" spans="1:15" ht="22.5" customHeight="1" x14ac:dyDescent="0.25">
      <c r="B2" s="1" t="s">
        <v>2</v>
      </c>
      <c r="C2" s="1">
        <v>400</v>
      </c>
      <c r="D2" s="18" t="s">
        <v>120</v>
      </c>
      <c r="E2" s="19"/>
      <c r="F2" s="19"/>
      <c r="G2" s="19"/>
      <c r="H2" s="19"/>
      <c r="I2" s="19"/>
      <c r="J2" s="19"/>
      <c r="K2" s="19"/>
      <c r="L2" s="19"/>
      <c r="M2" s="19"/>
      <c r="N2" s="19"/>
      <c r="O2" s="19"/>
    </row>
    <row r="3" spans="1:15" x14ac:dyDescent="0.25">
      <c r="B3" s="1" t="s">
        <v>3</v>
      </c>
      <c r="C3" s="1">
        <v>1</v>
      </c>
    </row>
    <row r="4" spans="1:15" x14ac:dyDescent="0.25">
      <c r="B4" s="1" t="s">
        <v>4</v>
      </c>
      <c r="C4" s="1">
        <v>390</v>
      </c>
    </row>
    <row r="5" spans="1:15" x14ac:dyDescent="0.25">
      <c r="B5" s="1" t="s">
        <v>5</v>
      </c>
      <c r="C5" s="2">
        <v>45291</v>
      </c>
    </row>
    <row r="6" spans="1:15" x14ac:dyDescent="0.25">
      <c r="B6" s="1" t="s">
        <v>6</v>
      </c>
      <c r="C6" s="1">
        <v>6</v>
      </c>
      <c r="D6" s="1" t="s">
        <v>7</v>
      </c>
    </row>
    <row r="8" spans="1:15" x14ac:dyDescent="0.25">
      <c r="A8" s="1" t="s">
        <v>8</v>
      </c>
      <c r="B8" s="14" t="s">
        <v>9</v>
      </c>
      <c r="C8" s="15"/>
      <c r="D8" s="15"/>
      <c r="E8" s="15"/>
      <c r="F8" s="15"/>
      <c r="G8" s="15"/>
      <c r="H8" s="15"/>
      <c r="I8" s="15"/>
      <c r="J8" s="15"/>
      <c r="K8" s="15"/>
      <c r="L8" s="15"/>
      <c r="M8" s="15"/>
      <c r="N8" s="15"/>
      <c r="O8" s="15"/>
    </row>
    <row r="9" spans="1:15" x14ac:dyDescent="0.25">
      <c r="A9" s="1"/>
      <c r="B9" s="1"/>
      <c r="C9" s="1">
        <v>4</v>
      </c>
      <c r="D9" s="1">
        <v>8</v>
      </c>
      <c r="E9" s="1">
        <v>12</v>
      </c>
      <c r="F9" s="1">
        <v>16</v>
      </c>
      <c r="G9" s="1">
        <v>20</v>
      </c>
      <c r="H9" s="1">
        <v>24</v>
      </c>
      <c r="I9" s="1">
        <v>28</v>
      </c>
      <c r="J9" s="1">
        <v>31</v>
      </c>
      <c r="K9" s="1">
        <v>32</v>
      </c>
      <c r="L9" s="1">
        <v>36</v>
      </c>
      <c r="M9" s="1">
        <v>40</v>
      </c>
      <c r="N9" s="1">
        <v>44</v>
      </c>
      <c r="O9" s="1">
        <v>48</v>
      </c>
    </row>
    <row r="10" spans="1:15" ht="46.5" customHeight="1" thickBot="1" x14ac:dyDescent="0.3">
      <c r="A10" s="1"/>
      <c r="B10" s="26"/>
      <c r="C10" s="1" t="s">
        <v>10</v>
      </c>
      <c r="D10" s="1" t="s">
        <v>11</v>
      </c>
      <c r="E10" s="1" t="s">
        <v>12</v>
      </c>
      <c r="F10" s="1" t="s">
        <v>13</v>
      </c>
      <c r="G10" s="1" t="s">
        <v>14</v>
      </c>
      <c r="H10" s="1" t="s">
        <v>15</v>
      </c>
      <c r="I10" s="1" t="s">
        <v>16</v>
      </c>
      <c r="J10" s="1" t="s">
        <v>17</v>
      </c>
      <c r="K10" s="1" t="s">
        <v>18</v>
      </c>
      <c r="L10" s="1" t="s">
        <v>19</v>
      </c>
      <c r="M10" s="1" t="s">
        <v>20</v>
      </c>
      <c r="N10" s="1" t="s">
        <v>21</v>
      </c>
      <c r="O10" s="1" t="s">
        <v>22</v>
      </c>
    </row>
    <row r="11" spans="1:15" ht="153.75" thickBot="1" x14ac:dyDescent="0.3">
      <c r="A11" s="24">
        <v>1</v>
      </c>
      <c r="B11" s="27" t="s">
        <v>23</v>
      </c>
      <c r="C11" s="25" t="s">
        <v>26</v>
      </c>
      <c r="D11" s="3" t="s">
        <v>24</v>
      </c>
      <c r="E11" s="10" t="s">
        <v>43</v>
      </c>
      <c r="F11" s="10" t="s">
        <v>44</v>
      </c>
      <c r="G11" s="10" t="s">
        <v>45</v>
      </c>
      <c r="H11" s="10" t="s">
        <v>46</v>
      </c>
      <c r="I11" s="10" t="s">
        <v>47</v>
      </c>
      <c r="J11" s="5">
        <v>1</v>
      </c>
      <c r="K11" s="11">
        <v>44015</v>
      </c>
      <c r="L11" s="11">
        <v>44195</v>
      </c>
      <c r="M11" s="12">
        <f t="shared" ref="M11:M13" si="0">(L11-K11)/7</f>
        <v>25.714285714285715</v>
      </c>
      <c r="N11" s="5">
        <v>0.6</v>
      </c>
      <c r="O11" s="20" t="s">
        <v>108</v>
      </c>
    </row>
    <row r="12" spans="1:15" ht="159" customHeight="1" thickBot="1" x14ac:dyDescent="0.3">
      <c r="A12" s="24">
        <v>9</v>
      </c>
      <c r="B12" s="27" t="s">
        <v>27</v>
      </c>
      <c r="C12" s="25" t="s">
        <v>26</v>
      </c>
      <c r="D12" s="3" t="s">
        <v>24</v>
      </c>
      <c r="E12" s="5" t="s">
        <v>48</v>
      </c>
      <c r="F12" s="10" t="s">
        <v>49</v>
      </c>
      <c r="G12" s="5" t="s">
        <v>45</v>
      </c>
      <c r="H12" s="5" t="s">
        <v>46</v>
      </c>
      <c r="I12" s="5" t="s">
        <v>47</v>
      </c>
      <c r="J12" s="5">
        <v>1</v>
      </c>
      <c r="K12" s="6">
        <v>44015</v>
      </c>
      <c r="L12" s="6">
        <v>44195</v>
      </c>
      <c r="M12" s="7">
        <f t="shared" si="0"/>
        <v>25.714285714285715</v>
      </c>
      <c r="N12" s="5">
        <v>0.6</v>
      </c>
      <c r="O12" s="20" t="s">
        <v>108</v>
      </c>
    </row>
    <row r="13" spans="1:15" ht="123" customHeight="1" thickBot="1" x14ac:dyDescent="0.3">
      <c r="A13" s="24">
        <v>19</v>
      </c>
      <c r="B13" s="27" t="s">
        <v>28</v>
      </c>
      <c r="C13" s="25" t="s">
        <v>26</v>
      </c>
      <c r="D13" s="3" t="s">
        <v>24</v>
      </c>
      <c r="E13" s="5" t="s">
        <v>50</v>
      </c>
      <c r="F13" s="5" t="s">
        <v>51</v>
      </c>
      <c r="G13" s="5" t="s">
        <v>52</v>
      </c>
      <c r="H13" s="5" t="s">
        <v>53</v>
      </c>
      <c r="I13" s="5" t="s">
        <v>54</v>
      </c>
      <c r="J13" s="5">
        <v>1</v>
      </c>
      <c r="K13" s="6">
        <v>44015</v>
      </c>
      <c r="L13" s="6">
        <v>44195</v>
      </c>
      <c r="M13" s="7">
        <f t="shared" si="0"/>
        <v>25.714285714285715</v>
      </c>
      <c r="N13" s="5">
        <v>0.72</v>
      </c>
      <c r="O13" s="20" t="s">
        <v>109</v>
      </c>
    </row>
    <row r="14" spans="1:15" ht="160.5" customHeight="1" thickBot="1" x14ac:dyDescent="0.3">
      <c r="A14" s="24">
        <v>19</v>
      </c>
      <c r="B14" s="27" t="s">
        <v>29</v>
      </c>
      <c r="C14" s="25" t="s">
        <v>26</v>
      </c>
      <c r="D14" s="3" t="s">
        <v>24</v>
      </c>
      <c r="E14" s="5" t="s">
        <v>55</v>
      </c>
      <c r="F14" s="5" t="s">
        <v>56</v>
      </c>
      <c r="G14" s="5" t="s">
        <v>57</v>
      </c>
      <c r="H14" s="5" t="s">
        <v>58</v>
      </c>
      <c r="I14" s="5" t="s">
        <v>59</v>
      </c>
      <c r="J14" s="5">
        <v>1</v>
      </c>
      <c r="K14" s="6">
        <v>44015</v>
      </c>
      <c r="L14" s="6">
        <v>44195</v>
      </c>
      <c r="M14" s="7">
        <f>(L14-K14)/7</f>
        <v>25.714285714285715</v>
      </c>
      <c r="N14" s="5">
        <v>0.8</v>
      </c>
      <c r="O14" s="20" t="s">
        <v>110</v>
      </c>
    </row>
    <row r="15" spans="1:15" ht="157.5" customHeight="1" thickBot="1" x14ac:dyDescent="0.3">
      <c r="A15" s="24">
        <v>19</v>
      </c>
      <c r="B15" s="27" t="s">
        <v>30</v>
      </c>
      <c r="C15" s="25" t="s">
        <v>26</v>
      </c>
      <c r="D15" s="3" t="s">
        <v>24</v>
      </c>
      <c r="E15" s="5" t="s">
        <v>60</v>
      </c>
      <c r="F15" s="5" t="s">
        <v>51</v>
      </c>
      <c r="G15" s="5" t="s">
        <v>61</v>
      </c>
      <c r="H15" s="5" t="s">
        <v>53</v>
      </c>
      <c r="I15" s="5" t="s">
        <v>54</v>
      </c>
      <c r="J15" s="5">
        <v>2</v>
      </c>
      <c r="K15" s="6">
        <v>44015</v>
      </c>
      <c r="L15" s="6">
        <v>44195</v>
      </c>
      <c r="M15" s="7">
        <f>(L15-K15)/7</f>
        <v>25.714285714285715</v>
      </c>
      <c r="N15" s="5">
        <v>1.4</v>
      </c>
      <c r="O15" s="20" t="s">
        <v>109</v>
      </c>
    </row>
    <row r="16" spans="1:15" ht="151.5" customHeight="1" thickBot="1" x14ac:dyDescent="0.3">
      <c r="A16" s="24">
        <v>19</v>
      </c>
      <c r="B16" s="27" t="s">
        <v>31</v>
      </c>
      <c r="C16" s="25" t="s">
        <v>26</v>
      </c>
      <c r="D16" s="3" t="s">
        <v>24</v>
      </c>
      <c r="E16" s="5" t="s">
        <v>62</v>
      </c>
      <c r="F16" s="5" t="s">
        <v>56</v>
      </c>
      <c r="G16" s="5" t="s">
        <v>63</v>
      </c>
      <c r="H16" s="5" t="s">
        <v>64</v>
      </c>
      <c r="I16" s="5" t="s">
        <v>65</v>
      </c>
      <c r="J16" s="5">
        <v>1</v>
      </c>
      <c r="K16" s="6">
        <v>42051</v>
      </c>
      <c r="L16" s="6">
        <v>42154</v>
      </c>
      <c r="M16" s="7">
        <f>(L16-K16)/7</f>
        <v>14.714285714285714</v>
      </c>
      <c r="N16" s="5">
        <v>0.8</v>
      </c>
      <c r="O16" s="20" t="s">
        <v>116</v>
      </c>
    </row>
    <row r="17" spans="1:16" ht="165.75" customHeight="1" thickBot="1" x14ac:dyDescent="0.3">
      <c r="A17" s="24">
        <v>19</v>
      </c>
      <c r="B17" s="27" t="s">
        <v>32</v>
      </c>
      <c r="C17" s="25" t="s">
        <v>26</v>
      </c>
      <c r="D17" s="3" t="s">
        <v>24</v>
      </c>
      <c r="E17" s="5" t="s">
        <v>55</v>
      </c>
      <c r="F17" s="5" t="s">
        <v>56</v>
      </c>
      <c r="G17" s="5" t="s">
        <v>57</v>
      </c>
      <c r="H17" s="5" t="s">
        <v>66</v>
      </c>
      <c r="I17" s="5" t="s">
        <v>67</v>
      </c>
      <c r="J17" s="5">
        <v>1</v>
      </c>
      <c r="K17" s="6">
        <v>42051</v>
      </c>
      <c r="L17" s="6">
        <v>42154</v>
      </c>
      <c r="M17" s="7">
        <f>(L17-K17)/7</f>
        <v>14.714285714285714</v>
      </c>
      <c r="N17" s="5">
        <v>0.3</v>
      </c>
      <c r="O17" s="21" t="s">
        <v>111</v>
      </c>
    </row>
    <row r="18" spans="1:16" ht="166.5" thickBot="1" x14ac:dyDescent="0.3">
      <c r="A18" s="24">
        <v>6</v>
      </c>
      <c r="B18" s="27" t="s">
        <v>33</v>
      </c>
      <c r="C18" s="25" t="s">
        <v>26</v>
      </c>
      <c r="D18" s="3" t="s">
        <v>24</v>
      </c>
      <c r="E18" s="5" t="s">
        <v>68</v>
      </c>
      <c r="F18" s="5" t="s">
        <v>69</v>
      </c>
      <c r="G18" s="5" t="s">
        <v>70</v>
      </c>
      <c r="H18" s="5" t="s">
        <v>71</v>
      </c>
      <c r="I18" s="5" t="s">
        <v>72</v>
      </c>
      <c r="J18" s="5">
        <v>1</v>
      </c>
      <c r="K18" s="6">
        <v>44389</v>
      </c>
      <c r="L18" s="6">
        <v>44561</v>
      </c>
      <c r="M18" s="7">
        <f t="shared" ref="M18:M19" si="1">(L18-K18)/7</f>
        <v>24.571428571428573</v>
      </c>
      <c r="N18" s="17">
        <v>0.33</v>
      </c>
      <c r="O18" s="22" t="s">
        <v>115</v>
      </c>
      <c r="P18" s="16"/>
    </row>
    <row r="19" spans="1:16" ht="166.5" thickBot="1" x14ac:dyDescent="0.3">
      <c r="A19" s="24">
        <v>7</v>
      </c>
      <c r="B19" s="27" t="s">
        <v>34</v>
      </c>
      <c r="C19" s="25" t="s">
        <v>26</v>
      </c>
      <c r="D19" s="3" t="s">
        <v>24</v>
      </c>
      <c r="E19" s="5" t="s">
        <v>73</v>
      </c>
      <c r="F19" s="5" t="s">
        <v>74</v>
      </c>
      <c r="G19" s="5" t="s">
        <v>75</v>
      </c>
      <c r="H19" s="5" t="s">
        <v>76</v>
      </c>
      <c r="I19" s="5" t="s">
        <v>77</v>
      </c>
      <c r="J19" s="5">
        <v>1</v>
      </c>
      <c r="K19" s="6">
        <v>44389</v>
      </c>
      <c r="L19" s="6">
        <v>44747</v>
      </c>
      <c r="M19" s="7">
        <f t="shared" si="1"/>
        <v>51.142857142857146</v>
      </c>
      <c r="N19" s="5">
        <v>0.95</v>
      </c>
      <c r="O19" s="23" t="s">
        <v>112</v>
      </c>
    </row>
    <row r="20" spans="1:16" ht="166.5" thickBot="1" x14ac:dyDescent="0.3">
      <c r="A20" s="24">
        <v>12</v>
      </c>
      <c r="B20" s="27" t="s">
        <v>35</v>
      </c>
      <c r="C20" s="25" t="s">
        <v>26</v>
      </c>
      <c r="D20" s="3" t="s">
        <v>24</v>
      </c>
      <c r="E20" s="5" t="s">
        <v>78</v>
      </c>
      <c r="F20" s="5" t="s">
        <v>79</v>
      </c>
      <c r="G20" s="5" t="s">
        <v>80</v>
      </c>
      <c r="H20" s="5" t="s">
        <v>81</v>
      </c>
      <c r="I20" s="5" t="s">
        <v>82</v>
      </c>
      <c r="J20" s="5">
        <v>1</v>
      </c>
      <c r="K20" s="6">
        <v>44784</v>
      </c>
      <c r="L20" s="6">
        <v>45290</v>
      </c>
      <c r="M20" s="7">
        <v>33</v>
      </c>
      <c r="N20" s="5">
        <v>0.5</v>
      </c>
      <c r="O20" s="20" t="s">
        <v>118</v>
      </c>
    </row>
    <row r="21" spans="1:16" ht="94.5" customHeight="1" thickBot="1" x14ac:dyDescent="0.3">
      <c r="A21" s="24">
        <v>13</v>
      </c>
      <c r="B21" s="27" t="s">
        <v>36</v>
      </c>
      <c r="C21" s="25" t="s">
        <v>26</v>
      </c>
      <c r="D21" s="3" t="s">
        <v>24</v>
      </c>
      <c r="E21" s="5" t="s">
        <v>83</v>
      </c>
      <c r="F21" s="5" t="s">
        <v>79</v>
      </c>
      <c r="G21" s="5" t="s">
        <v>80</v>
      </c>
      <c r="H21" s="5" t="s">
        <v>81</v>
      </c>
      <c r="I21" s="5" t="s">
        <v>82</v>
      </c>
      <c r="J21" s="5">
        <v>1</v>
      </c>
      <c r="K21" s="6">
        <v>44784</v>
      </c>
      <c r="L21" s="6">
        <v>45290</v>
      </c>
      <c r="M21" s="7">
        <v>33</v>
      </c>
      <c r="N21" s="5">
        <v>0.5</v>
      </c>
      <c r="O21" s="20" t="s">
        <v>118</v>
      </c>
    </row>
    <row r="22" spans="1:16" ht="166.5" thickBot="1" x14ac:dyDescent="0.3">
      <c r="A22" s="24">
        <v>2</v>
      </c>
      <c r="B22" s="27" t="s">
        <v>37</v>
      </c>
      <c r="C22" s="25" t="s">
        <v>26</v>
      </c>
      <c r="D22" s="3" t="s">
        <v>24</v>
      </c>
      <c r="E22" s="5" t="s">
        <v>84</v>
      </c>
      <c r="F22" s="5" t="s">
        <v>85</v>
      </c>
      <c r="G22" s="5" t="s">
        <v>86</v>
      </c>
      <c r="H22" s="5" t="s">
        <v>87</v>
      </c>
      <c r="I22" s="5" t="s">
        <v>88</v>
      </c>
      <c r="J22" s="5">
        <v>1</v>
      </c>
      <c r="K22" s="6" t="s">
        <v>89</v>
      </c>
      <c r="L22" s="6" t="s">
        <v>90</v>
      </c>
      <c r="M22" s="7">
        <f t="shared" ref="M22:M27" si="2">(L22-K22)/7</f>
        <v>51.571428571428569</v>
      </c>
      <c r="N22" s="5">
        <v>0</v>
      </c>
      <c r="O22" s="20" t="s">
        <v>113</v>
      </c>
    </row>
    <row r="23" spans="1:16" ht="160.5" customHeight="1" thickBot="1" x14ac:dyDescent="0.3">
      <c r="A23" s="24">
        <v>3</v>
      </c>
      <c r="B23" s="27" t="s">
        <v>38</v>
      </c>
      <c r="C23" s="25" t="s">
        <v>26</v>
      </c>
      <c r="D23" s="3" t="s">
        <v>24</v>
      </c>
      <c r="E23" s="5" t="s">
        <v>91</v>
      </c>
      <c r="F23" s="5" t="s">
        <v>92</v>
      </c>
      <c r="G23" s="5" t="s">
        <v>93</v>
      </c>
      <c r="H23" s="5" t="s">
        <v>94</v>
      </c>
      <c r="I23" s="5" t="s">
        <v>95</v>
      </c>
      <c r="J23" s="5">
        <v>2</v>
      </c>
      <c r="K23" s="9" t="s">
        <v>89</v>
      </c>
      <c r="L23" s="9" t="s">
        <v>96</v>
      </c>
      <c r="M23" s="7">
        <f t="shared" si="2"/>
        <v>34.142857142857146</v>
      </c>
      <c r="N23" s="5">
        <v>1.5</v>
      </c>
      <c r="O23" s="20" t="s">
        <v>97</v>
      </c>
    </row>
    <row r="24" spans="1:16" ht="164.25" customHeight="1" thickBot="1" x14ac:dyDescent="0.3">
      <c r="A24" s="24">
        <v>4</v>
      </c>
      <c r="B24" s="27" t="s">
        <v>39</v>
      </c>
      <c r="C24" s="25" t="s">
        <v>26</v>
      </c>
      <c r="D24" s="3" t="s">
        <v>24</v>
      </c>
      <c r="E24" s="5" t="s">
        <v>99</v>
      </c>
      <c r="F24" s="5" t="s">
        <v>100</v>
      </c>
      <c r="G24" s="5" t="s">
        <v>101</v>
      </c>
      <c r="H24" s="5" t="s">
        <v>102</v>
      </c>
      <c r="I24" s="5" t="s">
        <v>103</v>
      </c>
      <c r="J24" s="8">
        <v>1</v>
      </c>
      <c r="K24" s="9" t="s">
        <v>89</v>
      </c>
      <c r="L24" s="9" t="s">
        <v>90</v>
      </c>
      <c r="M24" s="7">
        <f t="shared" si="2"/>
        <v>51.571428571428569</v>
      </c>
      <c r="N24" s="8">
        <v>0.68</v>
      </c>
      <c r="O24" s="20" t="s">
        <v>98</v>
      </c>
    </row>
    <row r="25" spans="1:16" ht="181.5" customHeight="1" thickBot="1" x14ac:dyDescent="0.3">
      <c r="A25" s="24">
        <v>8</v>
      </c>
      <c r="B25" s="27" t="s">
        <v>40</v>
      </c>
      <c r="C25" s="25" t="s">
        <v>26</v>
      </c>
      <c r="D25" s="3" t="s">
        <v>24</v>
      </c>
      <c r="E25" s="5" t="s">
        <v>104</v>
      </c>
      <c r="F25" s="5" t="s">
        <v>79</v>
      </c>
      <c r="G25" s="5" t="s">
        <v>80</v>
      </c>
      <c r="H25" s="5" t="s">
        <v>117</v>
      </c>
      <c r="I25" s="5" t="s">
        <v>82</v>
      </c>
      <c r="J25" s="5">
        <v>1</v>
      </c>
      <c r="K25" s="9">
        <v>44784</v>
      </c>
      <c r="L25" s="9">
        <v>45290</v>
      </c>
      <c r="M25" s="7">
        <f t="shared" si="2"/>
        <v>72.285714285714292</v>
      </c>
      <c r="N25" s="5">
        <v>0.5</v>
      </c>
      <c r="O25" s="20" t="s">
        <v>119</v>
      </c>
    </row>
    <row r="26" spans="1:16" ht="165.75" customHeight="1" thickBot="1" x14ac:dyDescent="0.3">
      <c r="A26" s="24">
        <v>15</v>
      </c>
      <c r="B26" s="27" t="s">
        <v>41</v>
      </c>
      <c r="C26" s="25" t="s">
        <v>26</v>
      </c>
      <c r="D26" s="3" t="s">
        <v>24</v>
      </c>
      <c r="E26" s="5" t="s">
        <v>106</v>
      </c>
      <c r="F26" s="5" t="s">
        <v>100</v>
      </c>
      <c r="G26" s="5" t="s">
        <v>101</v>
      </c>
      <c r="H26" s="5" t="s">
        <v>102</v>
      </c>
      <c r="I26" s="5" t="s">
        <v>103</v>
      </c>
      <c r="J26" s="8">
        <v>1</v>
      </c>
      <c r="K26" s="9">
        <v>44824</v>
      </c>
      <c r="L26" s="9">
        <v>45114</v>
      </c>
      <c r="M26" s="7">
        <f t="shared" si="2"/>
        <v>41.428571428571431</v>
      </c>
      <c r="N26" s="8">
        <v>0.91</v>
      </c>
      <c r="O26" s="20" t="s">
        <v>105</v>
      </c>
    </row>
    <row r="27" spans="1:16" ht="141" thickBot="1" x14ac:dyDescent="0.3">
      <c r="A27" s="24">
        <v>16</v>
      </c>
      <c r="B27" s="27" t="s">
        <v>42</v>
      </c>
      <c r="C27" s="25" t="s">
        <v>26</v>
      </c>
      <c r="D27" s="3" t="s">
        <v>24</v>
      </c>
      <c r="E27" s="5" t="s">
        <v>107</v>
      </c>
      <c r="F27" s="5" t="s">
        <v>100</v>
      </c>
      <c r="G27" s="5" t="s">
        <v>101</v>
      </c>
      <c r="H27" s="5" t="s">
        <v>102</v>
      </c>
      <c r="I27" s="5" t="s">
        <v>103</v>
      </c>
      <c r="J27" s="8">
        <v>1</v>
      </c>
      <c r="K27" s="9">
        <v>44824</v>
      </c>
      <c r="L27" s="9">
        <v>45114</v>
      </c>
      <c r="M27" s="7">
        <f t="shared" si="2"/>
        <v>41.428571428571431</v>
      </c>
      <c r="N27" s="8">
        <v>0.55000000000000004</v>
      </c>
      <c r="O27" s="20" t="s">
        <v>114</v>
      </c>
    </row>
    <row r="28" spans="1:16" s="13" customFormat="1" x14ac:dyDescent="0.25"/>
    <row r="29" spans="1:16" s="13" customFormat="1" x14ac:dyDescent="0.25"/>
    <row r="30" spans="1:16" s="13" customFormat="1" x14ac:dyDescent="0.25"/>
    <row r="31" spans="1:16" s="13" customFormat="1" x14ac:dyDescent="0.25"/>
    <row r="32" spans="1:16" s="13" customFormat="1" x14ac:dyDescent="0.25"/>
    <row r="33" s="13" customFormat="1" x14ac:dyDescent="0.25"/>
    <row r="34" s="13" customFormat="1" x14ac:dyDescent="0.25"/>
    <row r="35" s="13" customFormat="1" x14ac:dyDescent="0.25"/>
    <row r="36" s="13" customFormat="1" x14ac:dyDescent="0.25"/>
    <row r="37" s="13" customFormat="1" x14ac:dyDescent="0.25"/>
    <row r="38" s="13" customFormat="1" x14ac:dyDescent="0.25"/>
    <row r="39" s="13" customFormat="1" x14ac:dyDescent="0.25"/>
    <row r="40" s="13" customFormat="1" x14ac:dyDescent="0.25"/>
    <row r="41" s="13" customFormat="1" x14ac:dyDescent="0.25"/>
    <row r="42" s="13" customFormat="1" x14ac:dyDescent="0.25"/>
    <row r="43" s="13" customFormat="1" x14ac:dyDescent="0.25"/>
    <row r="44" s="13" customFormat="1" x14ac:dyDescent="0.25"/>
    <row r="45" s="13" customFormat="1" x14ac:dyDescent="0.25"/>
    <row r="46" s="13" customFormat="1" x14ac:dyDescent="0.25"/>
    <row r="47" s="13" customFormat="1" x14ac:dyDescent="0.25"/>
    <row r="48"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351003" spans="1:1" ht="90" x14ac:dyDescent="0.25">
      <c r="A351003" s="4" t="s">
        <v>25</v>
      </c>
    </row>
    <row r="351004" spans="1:1" ht="135" x14ac:dyDescent="0.25">
      <c r="A351004" s="4" t="s">
        <v>26</v>
      </c>
    </row>
  </sheetData>
  <mergeCells count="3">
    <mergeCell ref="B8:O8"/>
    <mergeCell ref="D2:O2"/>
    <mergeCell ref="D1:O1"/>
  </mergeCells>
  <phoneticPr fontId="4" type="noConversion"/>
  <dataValidations xWindow="381" yWindow="665"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7"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7"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7"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7"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7"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7"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7"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7"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7"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7"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2:M27"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7"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7" xr:uid="{00000000-0002-0000-0000-00000C000000}">
      <formula1>0</formula1>
      <formula2>390</formula2>
    </dataValidation>
  </dataValidations>
  <pageMargins left="0.7" right="0.7" top="0.75" bottom="0.75" header="0.3" footer="0.3"/>
  <pageSetup paperSize="1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F14.1  PLANES DE MEJORAMIENT...</vt:lpstr>
      <vt:lpstr>'F14.1  PLANES DE MEJORAMIENT...'!Área_de_impresión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 Lucia Camacho Munoz</cp:lastModifiedBy>
  <cp:lastPrinted>2024-01-19T18:19:58Z</cp:lastPrinted>
  <dcterms:created xsi:type="dcterms:W3CDTF">2023-12-21T14:09:51Z</dcterms:created>
  <dcterms:modified xsi:type="dcterms:W3CDTF">2024-01-19T18:30:53Z</dcterms:modified>
</cp:coreProperties>
</file>